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Données\David\DRAPPES\matériel\"/>
    </mc:Choice>
  </mc:AlternateContent>
  <xr:revisionPtr revIDLastSave="0" documentId="8_{3046B6DC-3473-4A93-99A1-B7ED78EA2396}" xr6:coauthVersionLast="47" xr6:coauthVersionMax="47" xr10:uidLastSave="{00000000-0000-0000-0000-000000000000}"/>
  <bookViews>
    <workbookView xWindow="-120" yWindow="-120" windowWidth="24240" windowHeight="13140" xr2:uid="{8471A9AE-7726-4896-9892-42E983937895}"/>
  </bookViews>
  <sheets>
    <sheet name="TCD matériel" sheetId="1" r:id="rId1"/>
    <sheet name="matériel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matériel!$A$1:$O$157</definedName>
    <definedName name="comptes_catégorie">[1]Comptes!$G:$G</definedName>
    <definedName name="contenu">[1]listes!$M$4:$M$28</definedName>
    <definedName name="formulaire_0_12">[2]formulaire!$B$5:$B$17</definedName>
    <definedName name="formulaire_0_36">[2]formulaire!$B$5:$B$41</definedName>
    <definedName name="formulaire_reponses">'[2]formulaire dist BR14-15'!$C:$J</definedName>
    <definedName name="formulaire_vien">[2]formulaire!$A$5:$A$6</definedName>
    <definedName name="mat_cat_stock" localSheetId="1">matériel!$M$1</definedName>
    <definedName name="mat_cat_stock">[3]matériel!$K$1</definedName>
    <definedName name="mat_choix" localSheetId="1">matériel!$F$2:$F$157</definedName>
    <definedName name="mat_choix">[3]matériel!$E$2:$E$124</definedName>
    <definedName name="mat_intitule1" localSheetId="1">matériel!$C$1</definedName>
    <definedName name="mat_intitule1">[3]matériel!$C$1</definedName>
    <definedName name="mat_intitule2" localSheetId="1">matériel!$D$1</definedName>
    <definedName name="mat_intitule2">[3]matériel!$D$1</definedName>
    <definedName name="mat_responsable" localSheetId="1">matériel!$K$1</definedName>
    <definedName name="mat_responsable">[3]matériel!$J$1</definedName>
    <definedName name="mat_X" localSheetId="1">matériel!$F$1</definedName>
    <definedName name="mat_X">[3]matériel!$E$1</definedName>
    <definedName name="materiel" localSheetId="1">matériel!$A$2:$O$157</definedName>
    <definedName name="materiel">[3]matériel!$A$2:$M$124</definedName>
    <definedName name="perm">[1]listes!$A$3</definedName>
    <definedName name="pertes">[1]listes!$B$6</definedName>
    <definedName name="prenom_nom">[1]Principal!$B$4:$B$52</definedName>
    <definedName name="princ_BR">[1]Principal!#REF!</definedName>
    <definedName name="princ_insc_BR">[1]Principal!#REF!</definedName>
    <definedName name="principal">[1]Principal!$B$4:$BP$52</definedName>
    <definedName name="remise_btl">[1]listes!$E$9</definedName>
    <definedName name="s">[1]listes!$B$1</definedName>
    <definedName name="Segment_contenant">#N/A</definedName>
    <definedName name="Segment_lieu">#N/A</definedName>
    <definedName name="Segment_phase">#N/A</definedName>
    <definedName name="Segment_propriétaire">#N/A</definedName>
    <definedName name="Segment_responsable">#N/A</definedName>
    <definedName name="stat_act">[1]listes!$S$3:$S$6</definedName>
    <definedName name="stat_act_1">[1]listes!$S$3</definedName>
    <definedName name="stat_act_2">[1]listes!$S$4</definedName>
    <definedName name="stat_act_3">[1]listes!$S$5</definedName>
    <definedName name="stat_act_4">[1]listes!$S$6</definedName>
    <definedName name="stat_act_5">[1]listes!#REF!</definedName>
    <definedName name="tac_act">[1]taches!$J$4:$Q$84</definedName>
    <definedName name="tac_act__1c">[1]taches!$K$4:$Q$84</definedName>
    <definedName name="tac_act__2c">[1]taches!$L$4:$Q$84</definedName>
    <definedName name="tac_act__3c">[1]taches!$M$4:$Q$84</definedName>
    <definedName name="tac_act__4c">[1]taches!$N$4:$Q$84</definedName>
    <definedName name="tac_act__5c">[1]taches!$O$4:$Q$84</definedName>
    <definedName name="tac_act__6c">[1]taches!$P$4:$Q$84</definedName>
    <definedName name="tac_act_som_si">[1]taches!$Q$4:$Q$84</definedName>
    <definedName name="tar_25cl">[1]listes!$E$6</definedName>
    <definedName name="tar_33cl">[1]listes!$E$5</definedName>
    <definedName name="tar_75cl">[1]listes!$E$4</definedName>
    <definedName name="tempo">[1]listes!$A$4</definedName>
    <definedName name="typ_tâc_abr">[1]listes!$A$3:$A$4</definedName>
    <definedName name="_xlnm.Print_Area" localSheetId="1">matériel!$A$1:$O$157</definedName>
  </definedNames>
  <calcPr calcId="181029"/>
  <pivotCaches>
    <pivotCache cacheId="385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7" i="2" l="1"/>
  <c r="A157" i="2"/>
  <c r="B156" i="2"/>
  <c r="A156" i="2"/>
  <c r="B155" i="2"/>
  <c r="A155" i="2"/>
  <c r="B154" i="2"/>
  <c r="A154" i="2"/>
  <c r="B153" i="2"/>
  <c r="A153" i="2"/>
  <c r="B152" i="2"/>
  <c r="A152" i="2"/>
  <c r="B151" i="2"/>
  <c r="A151" i="2"/>
  <c r="B150" i="2"/>
  <c r="A150" i="2"/>
  <c r="B149" i="2"/>
  <c r="A149" i="2"/>
  <c r="B148" i="2"/>
  <c r="A148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B141" i="2"/>
  <c r="A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B126" i="2"/>
  <c r="A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B118" i="2"/>
  <c r="A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B107" i="2"/>
  <c r="A107" i="2"/>
  <c r="B106" i="2"/>
  <c r="A106" i="2"/>
  <c r="B105" i="2"/>
  <c r="A105" i="2"/>
  <c r="B104" i="2"/>
  <c r="A104" i="2"/>
  <c r="B103" i="2"/>
  <c r="A103" i="2"/>
  <c r="B102" i="2"/>
  <c r="A102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88" i="2"/>
  <c r="A88" i="2"/>
  <c r="B87" i="2"/>
  <c r="A87" i="2"/>
  <c r="B86" i="2"/>
  <c r="A86" i="2"/>
  <c r="B85" i="2"/>
  <c r="A85" i="2"/>
  <c r="B84" i="2"/>
  <c r="A84" i="2"/>
  <c r="B83" i="2"/>
  <c r="A83" i="2"/>
  <c r="B82" i="2"/>
  <c r="A82" i="2"/>
  <c r="B81" i="2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B70" i="2"/>
  <c r="A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G59" i="2"/>
  <c r="A59" i="2" s="1"/>
  <c r="B59" i="2"/>
  <c r="B58" i="2"/>
  <c r="A58" i="2"/>
  <c r="G57" i="2"/>
  <c r="A57" i="2" s="1"/>
  <c r="B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H13" i="2"/>
  <c r="G13" i="2"/>
  <c r="B13" i="2" s="1"/>
  <c r="B12" i="2"/>
  <c r="A12" i="2"/>
  <c r="B11" i="2"/>
  <c r="A11" i="2"/>
  <c r="B10" i="2"/>
  <c r="A10" i="2"/>
  <c r="B9" i="2"/>
  <c r="A9" i="2"/>
  <c r="B8" i="2"/>
  <c r="A8" i="2"/>
  <c r="B7" i="2"/>
  <c r="A7" i="2"/>
  <c r="G6" i="2"/>
  <c r="A6" i="2" s="1"/>
  <c r="B6" i="2"/>
  <c r="G5" i="2"/>
  <c r="B5" i="2" s="1"/>
  <c r="A5" i="2"/>
  <c r="G4" i="2"/>
  <c r="B4" i="2"/>
  <c r="A4" i="2"/>
  <c r="G3" i="2"/>
  <c r="B3" i="2" s="1"/>
  <c r="G2" i="2"/>
  <c r="A2" i="2" s="1"/>
  <c r="B2" i="2"/>
  <c r="C1" i="2"/>
  <c r="A3" i="2" l="1"/>
  <c r="A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</author>
  </authors>
  <commentList>
    <comment ref="H59" authorId="0" shapeId="0" xr:uid="{DC6D67AB-D427-407C-8B7E-6B3ED62E8112}">
      <text>
        <r>
          <rPr>
            <b/>
            <sz val="8"/>
            <color indexed="81"/>
            <rFont val="Tahoma"/>
            <family val="2"/>
          </rPr>
          <t>dose de nettoyage :</t>
        </r>
        <r>
          <rPr>
            <sz val="8"/>
            <color indexed="81"/>
            <rFont val="Tahoma"/>
            <family val="2"/>
          </rPr>
          <t xml:space="preserve">
50 à 100 g / litre</t>
        </r>
      </text>
    </comment>
  </commentList>
</comments>
</file>

<file path=xl/sharedStrings.xml><?xml version="1.0" encoding="utf-8"?>
<sst xmlns="http://schemas.openxmlformats.org/spreadsheetml/2006/main" count="1184" uniqueCount="417">
  <si>
    <t>Nombre de nb</t>
  </si>
  <si>
    <t>propriétaire</t>
  </si>
  <si>
    <t>lieu</t>
  </si>
  <si>
    <t>contenant</t>
  </si>
  <si>
    <t>intitulé (nb)</t>
  </si>
  <si>
    <t>David</t>
  </si>
  <si>
    <t>DRAPPES</t>
  </si>
  <si>
    <t>Marie-Jeanne</t>
  </si>
  <si>
    <t>Sylvie G.</t>
  </si>
  <si>
    <t>Sophie A.</t>
  </si>
  <si>
    <t>grange Dague</t>
  </si>
  <si>
    <t>remorque brassage</t>
  </si>
  <si>
    <t>tuyaux transfert bière (3 m + 5 m)</t>
  </si>
  <si>
    <t>échangeur à plaques</t>
  </si>
  <si>
    <t>réchaud "paëlla" 60 cm 21 kW</t>
  </si>
  <si>
    <t>pompe transfert bière 30B</t>
  </si>
  <si>
    <t>(vide)</t>
  </si>
  <si>
    <t>poubelles plastiques 80 litres (2)</t>
  </si>
  <si>
    <t>casiers (à bouteilles) bouteilles vides</t>
  </si>
  <si>
    <t>cubi vin rosé</t>
  </si>
  <si>
    <t>rouleau PQ  (23)</t>
  </si>
  <si>
    <t xml:space="preserve">sacs poubelle </t>
  </si>
  <si>
    <t>bac noir + couv. (57 l.)</t>
  </si>
  <si>
    <t>plats four</t>
  </si>
  <si>
    <t>sous-sol Le Roussel</t>
  </si>
  <si>
    <t>capsuleuse de table 26 ou 29 mm</t>
  </si>
  <si>
    <t>capsuleuse de table 29 mm</t>
  </si>
  <si>
    <t>capsuleuse EMILY 26 ou 29 mm</t>
  </si>
  <si>
    <t>diable "bleu"</t>
  </si>
  <si>
    <t>panneaux OSB (pour table) (2)</t>
  </si>
  <si>
    <t>saladier plastique rouge (20 cm / 40 cm)</t>
  </si>
  <si>
    <t>saladier plastique vert (15 cm / 30 cm)</t>
  </si>
  <si>
    <t>set tournevis et embouts</t>
  </si>
  <si>
    <t>tréteaux en sapin (4)</t>
  </si>
  <si>
    <t>égouttoir à bouteilles (if ou hérisson)</t>
  </si>
  <si>
    <t>canne soutirage (5)</t>
  </si>
  <si>
    <t>tables pliantes plastiques grises (2)</t>
  </si>
  <si>
    <t>bancs pliants plastiques gris (2)</t>
  </si>
  <si>
    <t>égouttoirs à vaisselle plastiques (2)</t>
  </si>
  <si>
    <t>égouttoir 90 bouteilles (if ou hérisson)</t>
  </si>
  <si>
    <t>barboteurs fermentation</t>
  </si>
  <si>
    <t>barboteurs fermentation (3)</t>
  </si>
  <si>
    <t>couvertures chauffantes (2)</t>
  </si>
  <si>
    <t>densimètre à bière, 2 éch.</t>
  </si>
  <si>
    <t>diable pliant</t>
  </si>
  <si>
    <t>fût 30 l. fermentation</t>
  </si>
  <si>
    <t>fûts 60 l. fermentation (3)</t>
  </si>
  <si>
    <t>fûts fermentation (2)</t>
  </si>
  <si>
    <t>appareil rincer désinfecter bouteilles</t>
  </si>
  <si>
    <t xml:space="preserve">éprouvette 200 ml </t>
  </si>
  <si>
    <t>lave/rince bouteille</t>
  </si>
  <si>
    <t>casiers (à bouteilles) bouteilles bières</t>
  </si>
  <si>
    <t>casiers (à bouteilles) vides (55)</t>
  </si>
  <si>
    <t>thermomètre à alcool (2)</t>
  </si>
  <si>
    <t>carafes plastiques (2)</t>
  </si>
  <si>
    <t>barboteurs plastiques + capuchons rouges (2)</t>
  </si>
  <si>
    <t>verres 26 cl en verre (36)</t>
  </si>
  <si>
    <t>bac noir (57 l.) embouteillage</t>
  </si>
  <si>
    <t>bouchons plastiques type "champagne" (10)</t>
  </si>
  <si>
    <t>capsules 26 mm (910)</t>
  </si>
  <si>
    <t>capsules 29 mm  (316)</t>
  </si>
  <si>
    <t>capsules 29 mm or (1000)</t>
  </si>
  <si>
    <t>capsules 29 mm vertes</t>
  </si>
  <si>
    <t>chevalets étiquetage bouteille (5)</t>
  </si>
  <si>
    <t>détachant étiquettes cleaner 3M</t>
  </si>
  <si>
    <t>écouvillon plastique</t>
  </si>
  <si>
    <t>étiquettes bouteille "Drappès" (à faire)</t>
  </si>
  <si>
    <t>pinceaux (application lait) (2)</t>
  </si>
  <si>
    <t>spatule mini métallique</t>
  </si>
  <si>
    <t>sucre dosettes (245)</t>
  </si>
  <si>
    <t>tiges de remplissage (4)</t>
  </si>
  <si>
    <t>bac noir (57 l.) n°1</t>
  </si>
  <si>
    <t>assiettes carton (5)</t>
  </si>
  <si>
    <t>assiettes plastiques jetables (70)</t>
  </si>
  <si>
    <t xml:space="preserve">chips </t>
  </si>
  <si>
    <t>éponges  (2)</t>
  </si>
  <si>
    <t xml:space="preserve">mayonnaise </t>
  </si>
  <si>
    <t>sac à glaçons  (15*24)</t>
  </si>
  <si>
    <t>sauce vinaigrette</t>
  </si>
  <si>
    <t>serviettes papier  (# 50)</t>
  </si>
  <si>
    <t xml:space="preserve">sopalin rouleau </t>
  </si>
  <si>
    <t xml:space="preserve">thym </t>
  </si>
  <si>
    <t xml:space="preserve">tire-bouchon </t>
  </si>
  <si>
    <t>verres petits en verre (22)</t>
  </si>
  <si>
    <t>verres plastiques (couleur) (47)</t>
  </si>
  <si>
    <t>verres plastiques jetables (100)</t>
  </si>
  <si>
    <t>bac noir (57 l.) n°2</t>
  </si>
  <si>
    <t>assiettes plastiques (12)</t>
  </si>
  <si>
    <t xml:space="preserve">cacahuètes </t>
  </si>
  <si>
    <t>cendriers (coquilles saint-jacques) (2)</t>
  </si>
  <si>
    <t>couteaux  (50)</t>
  </si>
  <si>
    <t>éponges  (3)</t>
  </si>
  <si>
    <t>fourchettes  (38)</t>
  </si>
  <si>
    <t>grosses cuillères  (45)</t>
  </si>
  <si>
    <t xml:space="preserve">liquide vaisselle </t>
  </si>
  <si>
    <t xml:space="preserve">moutarde </t>
  </si>
  <si>
    <t xml:space="preserve">papier alu rouleau </t>
  </si>
  <si>
    <t>pâtes (Torti) 1 kg</t>
  </si>
  <si>
    <t>poivre  moulu</t>
  </si>
  <si>
    <t>sacs poubelle 50 litres ? en rouleau</t>
  </si>
  <si>
    <t>sel  fin (2)</t>
  </si>
  <si>
    <t xml:space="preserve">sel gros </t>
  </si>
  <si>
    <t>planche à découper plastique blanche</t>
  </si>
  <si>
    <t>boîtes plastiques (tailles différentes) (12)</t>
  </si>
  <si>
    <t>bac noir (57 l.) n°3</t>
  </si>
  <si>
    <t>barquettes  alu (10)</t>
  </si>
  <si>
    <t>cafetière Grundig</t>
  </si>
  <si>
    <t>crème mont-blanc 570 g (2)</t>
  </si>
  <si>
    <t>filtres à café  n°4 (20)</t>
  </si>
  <si>
    <t xml:space="preserve">lingettes </t>
  </si>
  <si>
    <t>paquet de café  250g (3)</t>
  </si>
  <si>
    <t>petites cuillères jetables (env 100 )</t>
  </si>
  <si>
    <t>sucre  morceau (1 kg)</t>
  </si>
  <si>
    <t>carton (embouteillage)</t>
  </si>
  <si>
    <t>bouchons plastiques type "champagne" (126)</t>
  </si>
  <si>
    <t>colle frises et stickers en tube 250 g</t>
  </si>
  <si>
    <t>cristaux de soude Saint-Marc en paquet (2,4)</t>
  </si>
  <si>
    <t>détachant étiquettes essence F</t>
  </si>
  <si>
    <t>rondelles caoutchouc rouges bouchon mécanique (100)</t>
  </si>
  <si>
    <t>casier bouteilles n° 55</t>
  </si>
  <si>
    <t xml:space="preserve"> </t>
  </si>
  <si>
    <t>crème cassis  (2)</t>
  </si>
  <si>
    <t>huile d'olive  (1,5 l)</t>
  </si>
  <si>
    <t>huile tournesol  (70 cl)</t>
  </si>
  <si>
    <t xml:space="preserve">jus de fruits </t>
  </si>
  <si>
    <t xml:space="preserve">limonade </t>
  </si>
  <si>
    <t>sirop grenadine</t>
  </si>
  <si>
    <t>sirop menthe</t>
  </si>
  <si>
    <t>sirop mojito fraise</t>
  </si>
  <si>
    <t>sirop pêche</t>
  </si>
  <si>
    <t>sucre canne  (2)</t>
  </si>
  <si>
    <t>vin rouge 75 cl</t>
  </si>
  <si>
    <t>casier bouteilles n° 58</t>
  </si>
  <si>
    <t>bière CH'TI 75 cl</t>
  </si>
  <si>
    <t>bières Drappès  (2)</t>
  </si>
  <si>
    <t>cidre 75 cl</t>
  </si>
  <si>
    <t xml:space="preserve">muscat </t>
  </si>
  <si>
    <t>pastis Ricard</t>
  </si>
  <si>
    <t>pastis vivalis</t>
  </si>
  <si>
    <t xml:space="preserve">Picon </t>
  </si>
  <si>
    <t xml:space="preserve">pineau </t>
  </si>
  <si>
    <t xml:space="preserve">porto </t>
  </si>
  <si>
    <t>rosé  (2)</t>
  </si>
  <si>
    <t>chez David</t>
  </si>
  <si>
    <t>bassine aluminium</t>
  </si>
  <si>
    <t>bottes  (2)</t>
  </si>
  <si>
    <t>diable "jaune"</t>
  </si>
  <si>
    <t>WC écologique (sciure de bois)</t>
  </si>
  <si>
    <t>thermomètre à alcool</t>
  </si>
  <si>
    <t>bac noir + couv. (57 l.) (2)</t>
  </si>
  <si>
    <t>disque dur 1 Go</t>
  </si>
  <si>
    <t>?</t>
  </si>
  <si>
    <t>moulin à malt</t>
  </si>
  <si>
    <t>thermomètre électronique</t>
  </si>
  <si>
    <t>poêle à paëlla</t>
  </si>
  <si>
    <t>dame-jeanne 12 l. PET</t>
  </si>
  <si>
    <t>dame-jeanne 5 l. avec panier</t>
  </si>
  <si>
    <t>éprouvette 500 ml en verre, pied plastique</t>
  </si>
  <si>
    <t>fûts fermentation</t>
  </si>
  <si>
    <t>fûts fruits (2)</t>
  </si>
  <si>
    <t>pelle moût</t>
  </si>
  <si>
    <t>peson (avec mousqueton)</t>
  </si>
  <si>
    <t>thermomètre pour stérilisateur</t>
  </si>
  <si>
    <t>seau plastique 14l</t>
  </si>
  <si>
    <t>à remplacer</t>
  </si>
  <si>
    <t>perceuse pour moulin à malt</t>
  </si>
  <si>
    <t>-</t>
  </si>
  <si>
    <t>ciseaux  (3)</t>
  </si>
  <si>
    <t>eau pour vaporetto</t>
  </si>
  <si>
    <t>ingrédients brassage</t>
  </si>
  <si>
    <t>lait (colle étiquettes)</t>
  </si>
  <si>
    <t xml:space="preserve">Vaporetto </t>
  </si>
  <si>
    <t>a</t>
  </si>
  <si>
    <t>intitulé 2</t>
  </si>
  <si>
    <t>phase</t>
  </si>
  <si>
    <t>sélection (évènement)</t>
  </si>
  <si>
    <t>nb</t>
  </si>
  <si>
    <t>base de calcul</t>
  </si>
  <si>
    <t>date de màj</t>
  </si>
  <si>
    <t>responsable</t>
  </si>
  <si>
    <r>
      <t xml:space="preserve">détenteur
(si </t>
    </r>
    <r>
      <rPr>
        <b/>
        <sz val="10"/>
        <rFont val="Calibri"/>
        <family val="2"/>
      </rPr>
      <t>≠</t>
    </r>
    <r>
      <rPr>
        <b/>
        <sz val="10"/>
        <rFont val="Arial"/>
        <family val="2"/>
      </rPr>
      <t xml:space="preserve"> propriétaire
ou responsable)</t>
    </r>
  </si>
  <si>
    <t>à acheter</t>
  </si>
  <si>
    <t>bouchons</t>
  </si>
  <si>
    <t>plastiques type "champagne"</t>
  </si>
  <si>
    <t>embouteillage</t>
  </si>
  <si>
    <t>MJN</t>
  </si>
  <si>
    <t>capsules</t>
  </si>
  <si>
    <t>26 mm</t>
  </si>
  <si>
    <t xml:space="preserve">29 mm </t>
  </si>
  <si>
    <t>29 mm or</t>
  </si>
  <si>
    <t>David SOL</t>
  </si>
  <si>
    <t>29 mm vertes</t>
  </si>
  <si>
    <t>chevalets</t>
  </si>
  <si>
    <t>étiquetage bouteille</t>
  </si>
  <si>
    <t>détachant étiquettes</t>
  </si>
  <si>
    <t>cleaner 3M</t>
  </si>
  <si>
    <t>écouvillon</t>
  </si>
  <si>
    <t>plastique</t>
  </si>
  <si>
    <t>étiquettes</t>
  </si>
  <si>
    <t>bouteille "Drappès"</t>
  </si>
  <si>
    <t>à faire</t>
  </si>
  <si>
    <t>pinceaux</t>
  </si>
  <si>
    <t>(application lait)</t>
  </si>
  <si>
    <t>spatule</t>
  </si>
  <si>
    <t>mini métallique</t>
  </si>
  <si>
    <t>sucre</t>
  </si>
  <si>
    <t>dosettes</t>
  </si>
  <si>
    <t>tiges</t>
  </si>
  <si>
    <t>de remplissage</t>
  </si>
  <si>
    <t>assiettes</t>
  </si>
  <si>
    <t>carton</t>
  </si>
  <si>
    <t>repas</t>
  </si>
  <si>
    <t>Fanny</t>
  </si>
  <si>
    <t>plastiques jetables</t>
  </si>
  <si>
    <t>chips</t>
  </si>
  <si>
    <t>éponges</t>
  </si>
  <si>
    <t>mayonnaise</t>
  </si>
  <si>
    <t>sac à glaçons</t>
  </si>
  <si>
    <t>15*24</t>
  </si>
  <si>
    <t>sauce</t>
  </si>
  <si>
    <t>vinaigrette</t>
  </si>
  <si>
    <t>serviettes papier</t>
  </si>
  <si>
    <t># 50</t>
  </si>
  <si>
    <t>sopalin</t>
  </si>
  <si>
    <t xml:space="preserve">rouleau </t>
  </si>
  <si>
    <t>thym</t>
  </si>
  <si>
    <t>tire-bouchon</t>
  </si>
  <si>
    <t>verres</t>
  </si>
  <si>
    <t>petits en verre</t>
  </si>
  <si>
    <t>plastiques (couleur)</t>
  </si>
  <si>
    <t>plastiques</t>
  </si>
  <si>
    <t>cacahuètes</t>
  </si>
  <si>
    <t>cendriers</t>
  </si>
  <si>
    <t>(coquilles saint-jacques)</t>
  </si>
  <si>
    <t>couteaux</t>
  </si>
  <si>
    <t>fourchettes</t>
  </si>
  <si>
    <t>grosses cuillères</t>
  </si>
  <si>
    <t>liquide vaisselle</t>
  </si>
  <si>
    <t>moutarde</t>
  </si>
  <si>
    <t>papier alu</t>
  </si>
  <si>
    <t>pâtes (Torti)</t>
  </si>
  <si>
    <t>1 kg</t>
  </si>
  <si>
    <t>planche à découper</t>
  </si>
  <si>
    <t>plastique blanche</t>
  </si>
  <si>
    <t>poivre</t>
  </si>
  <si>
    <t xml:space="preserve"> moulu</t>
  </si>
  <si>
    <t>sacs poubelle</t>
  </si>
  <si>
    <t>50 litres ? en rouleau</t>
  </si>
  <si>
    <t>sel</t>
  </si>
  <si>
    <t xml:space="preserve"> fin</t>
  </si>
  <si>
    <t xml:space="preserve">gros </t>
  </si>
  <si>
    <t>boîtes</t>
  </si>
  <si>
    <t>plastiques (tailles différentes)</t>
  </si>
  <si>
    <t>barquettes</t>
  </si>
  <si>
    <t xml:space="preserve"> alu</t>
  </si>
  <si>
    <t>cafetière</t>
  </si>
  <si>
    <t>Grundig</t>
  </si>
  <si>
    <t>crème mont-blanc</t>
  </si>
  <si>
    <t>570 g</t>
  </si>
  <si>
    <t>filtres à café</t>
  </si>
  <si>
    <t xml:space="preserve"> n°4</t>
  </si>
  <si>
    <t>lingettes</t>
  </si>
  <si>
    <t>paquet de café</t>
  </si>
  <si>
    <t xml:space="preserve"> 250g</t>
  </si>
  <si>
    <t>x</t>
  </si>
  <si>
    <t>petites cuillères</t>
  </si>
  <si>
    <t>jetables</t>
  </si>
  <si>
    <t xml:space="preserve">env 100 </t>
  </si>
  <si>
    <t xml:space="preserve"> morceau</t>
  </si>
  <si>
    <t>colle frises et stickers</t>
  </si>
  <si>
    <t>en tube 250 g</t>
  </si>
  <si>
    <t>cristaux de soude</t>
  </si>
  <si>
    <t>Saint-Marc en paquet</t>
  </si>
  <si>
    <t>essence F</t>
  </si>
  <si>
    <t>rondelles</t>
  </si>
  <si>
    <t>caoutchouc rouges bouchon mécanique</t>
  </si>
  <si>
    <t>crème cassis</t>
  </si>
  <si>
    <t>huile d'olive</t>
  </si>
  <si>
    <t>1,5 l</t>
  </si>
  <si>
    <t>huile tournesol</t>
  </si>
  <si>
    <t>70 cl</t>
  </si>
  <si>
    <t>jus de fruits</t>
  </si>
  <si>
    <t>limonade</t>
  </si>
  <si>
    <t>sirop</t>
  </si>
  <si>
    <t>grenadine</t>
  </si>
  <si>
    <t>menthe</t>
  </si>
  <si>
    <t>mojito fraise</t>
  </si>
  <si>
    <t>pêche</t>
  </si>
  <si>
    <t>sucre canne</t>
  </si>
  <si>
    <t>vin rouge</t>
  </si>
  <si>
    <t>75 cl</t>
  </si>
  <si>
    <t>bière CH'TI</t>
  </si>
  <si>
    <t>bières Drappès</t>
  </si>
  <si>
    <t>cidre</t>
  </si>
  <si>
    <t>muscat</t>
  </si>
  <si>
    <t>pastis</t>
  </si>
  <si>
    <t>Ricard</t>
  </si>
  <si>
    <t>vivalis</t>
  </si>
  <si>
    <t>Picon</t>
  </si>
  <si>
    <t>pineau</t>
  </si>
  <si>
    <t>porto</t>
  </si>
  <si>
    <t>rosé</t>
  </si>
  <si>
    <t>égouttoirs à vaisselle</t>
  </si>
  <si>
    <t>- toutes</t>
  </si>
  <si>
    <t>set</t>
  </si>
  <si>
    <t>tournevis et embouts</t>
  </si>
  <si>
    <t>bancs</t>
  </si>
  <si>
    <t>pliants plastiques gris</t>
  </si>
  <si>
    <t>brassage/embouteillage</t>
  </si>
  <si>
    <t>diable</t>
  </si>
  <si>
    <t>"bleu"</t>
  </si>
  <si>
    <t>égouttoir à bouteilles</t>
  </si>
  <si>
    <t>(if ou hérisson)</t>
  </si>
  <si>
    <t>tables</t>
  </si>
  <si>
    <t>pliantes plastiques grises</t>
  </si>
  <si>
    <t>appareil rincer</t>
  </si>
  <si>
    <t>désinfecter bouteilles</t>
  </si>
  <si>
    <t>capsuleuse</t>
  </si>
  <si>
    <t>de table 26 ou 29 mm</t>
  </si>
  <si>
    <t>de table 29 mm</t>
  </si>
  <si>
    <t>EMILY 26 ou 29 mm</t>
  </si>
  <si>
    <t>pliant</t>
  </si>
  <si>
    <t>lave/rince</t>
  </si>
  <si>
    <t>bouteille</t>
  </si>
  <si>
    <t>panneaux OSB</t>
  </si>
  <si>
    <t>(pour table)</t>
  </si>
  <si>
    <t>tréteaux</t>
  </si>
  <si>
    <t>en sapin</t>
  </si>
  <si>
    <t>égouttoir 90 bouteilles</t>
  </si>
  <si>
    <t>embouteillage/repas</t>
  </si>
  <si>
    <t>barboteurs</t>
  </si>
  <si>
    <t>fermentation</t>
  </si>
  <si>
    <t>plastiques + capuchons rouges</t>
  </si>
  <si>
    <t>canne</t>
  </si>
  <si>
    <t>soutirage</t>
  </si>
  <si>
    <t>Christian</t>
  </si>
  <si>
    <t>couvertures</t>
  </si>
  <si>
    <t>chauffantes</t>
  </si>
  <si>
    <t>densimètre</t>
  </si>
  <si>
    <t>à bière, 2 éch.</t>
  </si>
  <si>
    <t>éprouvette 200 ml</t>
  </si>
  <si>
    <t>fût 30 l.</t>
  </si>
  <si>
    <t>fûts</t>
  </si>
  <si>
    <t>fûts 60 l.</t>
  </si>
  <si>
    <t>carafes</t>
  </si>
  <si>
    <t>saladier plastique</t>
  </si>
  <si>
    <t>rouge (20 cm / 40 cm)</t>
  </si>
  <si>
    <t>vert (15 cm / 30 cm)</t>
  </si>
  <si>
    <t>casiers (à bouteilles)</t>
  </si>
  <si>
    <t>bouteilles bières</t>
  </si>
  <si>
    <t>vides</t>
  </si>
  <si>
    <t>thermomètre</t>
  </si>
  <si>
    <t>à alcool</t>
  </si>
  <si>
    <t>26 cl en verre</t>
  </si>
  <si>
    <t>échangeur</t>
  </si>
  <si>
    <t>à plaques</t>
  </si>
  <si>
    <t>brassage</t>
  </si>
  <si>
    <t>Yvon</t>
  </si>
  <si>
    <t>pompe</t>
  </si>
  <si>
    <t>transfert bière 30B</t>
  </si>
  <si>
    <t>réchaud</t>
  </si>
  <si>
    <t>"paëlla" 60 cm 21 kW</t>
  </si>
  <si>
    <t>tuyaux</t>
  </si>
  <si>
    <t>transfert bière</t>
  </si>
  <si>
    <t>3 m + 5 m</t>
  </si>
  <si>
    <t>poubelles</t>
  </si>
  <si>
    <t>plastiques 80 litres</t>
  </si>
  <si>
    <t>bouteilles vides</t>
  </si>
  <si>
    <t>bac</t>
  </si>
  <si>
    <t>noir + couv. (57 l.)</t>
  </si>
  <si>
    <t>réserve</t>
  </si>
  <si>
    <t>bassine</t>
  </si>
  <si>
    <t>aluminium</t>
  </si>
  <si>
    <t>réserve David</t>
  </si>
  <si>
    <t>bottes</t>
  </si>
  <si>
    <t>"jaune"</t>
  </si>
  <si>
    <t>WC</t>
  </si>
  <si>
    <t>écologique (sciure de bois)</t>
  </si>
  <si>
    <t>disque dur</t>
  </si>
  <si>
    <t>1 Go</t>
  </si>
  <si>
    <t>trésorerie</t>
  </si>
  <si>
    <t>perceuse</t>
  </si>
  <si>
    <t>pour moulin à malt</t>
  </si>
  <si>
    <t>Sylvie</t>
  </si>
  <si>
    <t>fruits</t>
  </si>
  <si>
    <t>moulin</t>
  </si>
  <si>
    <t>à malt</t>
  </si>
  <si>
    <t>pelle</t>
  </si>
  <si>
    <t>moût</t>
  </si>
  <si>
    <t>peson</t>
  </si>
  <si>
    <t>(avec mousqueton)</t>
  </si>
  <si>
    <t>seau</t>
  </si>
  <si>
    <t>plastique 14l</t>
  </si>
  <si>
    <t>pour stérilisateur</t>
  </si>
  <si>
    <t>électronique</t>
  </si>
  <si>
    <t>brassage/fermentation</t>
  </si>
  <si>
    <t>??</t>
  </si>
  <si>
    <t>dame-jeanne 12 l.</t>
  </si>
  <si>
    <t>PET</t>
  </si>
  <si>
    <t>dame-jeanne 5 l.</t>
  </si>
  <si>
    <t>avec panier</t>
  </si>
  <si>
    <t>éprouvette 500 ml</t>
  </si>
  <si>
    <t>en verre, pied plastique</t>
  </si>
  <si>
    <t>poêle</t>
  </si>
  <si>
    <t>à paëlla</t>
  </si>
  <si>
    <t>ingrédients</t>
  </si>
  <si>
    <t>ciseaux</t>
  </si>
  <si>
    <t>eau</t>
  </si>
  <si>
    <t>pour vaporetto</t>
  </si>
  <si>
    <t>lait</t>
  </si>
  <si>
    <t>(colle étiquettes)</t>
  </si>
  <si>
    <t>Vaporetto</t>
  </si>
  <si>
    <t>cubi</t>
  </si>
  <si>
    <t>vin rosé</t>
  </si>
  <si>
    <t>plats</t>
  </si>
  <si>
    <t>four</t>
  </si>
  <si>
    <t>rouleau PQ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</si>
</sst>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&quot; g&quot;"/>
    <numFmt numFmtId="166" formatCode="dd/mm/yy;@"/>
    <numFmt numFmtId="167" formatCode="0.0&quot; kg&quot;"/>
    <numFmt numFmtId="168" formatCode="0&quot; cl&quot;"/>
  </numFmts>
  <fonts count="13" x14ac:knownFonts="1">
    <font>
      <sz val="10"/>
      <name val="Arial"/>
    </font>
    <font>
      <b/>
      <sz val="10"/>
      <name val="Arial"/>
      <family val="2"/>
    </font>
    <font>
      <sz val="10"/>
      <color theme="0" tint="-0.249977111117893"/>
      <name val="Arial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Symbol"/>
      <family val="1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lightUp">
        <fgColor theme="0" tint="-0.34998626667073579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textRotation="90"/>
    </xf>
    <xf numFmtId="0" fontId="3" fillId="0" borderId="0" xfId="0" applyFont="1"/>
    <xf numFmtId="0" fontId="3" fillId="2" borderId="1" xfId="0" applyFont="1" applyFill="1" applyBorder="1"/>
    <xf numFmtId="0" fontId="1" fillId="3" borderId="2" xfId="1" applyFont="1" applyFill="1" applyBorder="1" applyAlignment="1">
      <alignment horizontal="right" vertical="top" shrinkToFit="1"/>
    </xf>
    <xf numFmtId="0" fontId="1" fillId="3" borderId="2" xfId="1" applyFont="1" applyFill="1" applyBorder="1" applyAlignment="1">
      <alignment horizontal="center" vertical="top" shrinkToFit="1"/>
    </xf>
    <xf numFmtId="0" fontId="1" fillId="3" borderId="2" xfId="1" applyFont="1" applyFill="1" applyBorder="1" applyAlignment="1">
      <alignment horizontal="center" vertical="top" wrapText="1"/>
    </xf>
    <xf numFmtId="49" fontId="1" fillId="3" borderId="2" xfId="1" applyNumberFormat="1" applyFont="1" applyFill="1" applyBorder="1" applyAlignment="1">
      <alignment horizontal="left" vertical="top" wrapText="1" shrinkToFit="1"/>
    </xf>
    <xf numFmtId="0" fontId="5" fillId="3" borderId="2" xfId="1" applyFont="1" applyFill="1" applyBorder="1" applyAlignment="1">
      <alignment horizontal="center" vertical="top" shrinkToFit="1"/>
    </xf>
    <xf numFmtId="164" fontId="1" fillId="3" borderId="2" xfId="1" applyNumberFormat="1" applyFont="1" applyFill="1" applyBorder="1" applyAlignment="1">
      <alignment horizontal="center" vertical="top" wrapText="1"/>
    </xf>
    <xf numFmtId="0" fontId="6" fillId="3" borderId="2" xfId="1" applyFont="1" applyFill="1" applyBorder="1" applyAlignment="1">
      <alignment horizontal="left" vertical="top" wrapText="1"/>
    </xf>
    <xf numFmtId="0" fontId="1" fillId="3" borderId="2" xfId="1" applyFont="1" applyFill="1" applyBorder="1" applyAlignment="1">
      <alignment horizontal="left" vertical="top" wrapText="1" shrinkToFit="1"/>
    </xf>
    <xf numFmtId="0" fontId="1" fillId="3" borderId="2" xfId="1" applyFont="1" applyFill="1" applyBorder="1" applyAlignment="1">
      <alignment horizontal="left" vertical="top" shrinkToFit="1"/>
    </xf>
    <xf numFmtId="0" fontId="1" fillId="3" borderId="2" xfId="1" applyFont="1" applyFill="1" applyBorder="1" applyAlignment="1">
      <alignment horizontal="left" vertical="top" textRotation="180" wrapText="1" shrinkToFit="1"/>
    </xf>
    <xf numFmtId="0" fontId="4" fillId="0" borderId="0" xfId="1" applyAlignment="1">
      <alignment horizontal="center" vertical="top"/>
    </xf>
    <xf numFmtId="0" fontId="4" fillId="0" borderId="0" xfId="1" applyAlignment="1">
      <alignment horizontal="center" vertical="top" wrapText="1"/>
    </xf>
    <xf numFmtId="0" fontId="4" fillId="4" borderId="3" xfId="1" applyFill="1" applyBorder="1" applyAlignment="1">
      <alignment horizontal="left" vertical="center" shrinkToFit="1"/>
    </xf>
    <xf numFmtId="0" fontId="4" fillId="4" borderId="2" xfId="1" applyFill="1" applyBorder="1" applyAlignment="1">
      <alignment horizontal="left" vertical="center" shrinkToFit="1"/>
    </xf>
    <xf numFmtId="0" fontId="4" fillId="0" borderId="3" xfId="1" applyBorder="1" applyAlignment="1">
      <alignment horizontal="right" vertical="center"/>
    </xf>
    <xf numFmtId="49" fontId="4" fillId="0" borderId="4" xfId="1" applyNumberFormat="1" applyBorder="1" applyAlignment="1">
      <alignment horizontal="left" vertical="center" wrapText="1"/>
    </xf>
    <xf numFmtId="0" fontId="4" fillId="0" borderId="5" xfId="1" applyBorder="1" applyAlignment="1">
      <alignment horizontal="left" vertical="center"/>
    </xf>
    <xf numFmtId="16" fontId="5" fillId="0" borderId="3" xfId="1" applyNumberFormat="1" applyFont="1" applyBorder="1" applyAlignment="1">
      <alignment horizontal="center" vertical="center"/>
    </xf>
    <xf numFmtId="1" fontId="4" fillId="4" borderId="3" xfId="1" applyNumberFormat="1" applyFill="1" applyBorder="1" applyAlignment="1">
      <alignment horizontal="center" vertical="center"/>
    </xf>
    <xf numFmtId="165" fontId="8" fillId="0" borderId="3" xfId="1" applyNumberFormat="1" applyFont="1" applyBorder="1" applyAlignment="1">
      <alignment horizontal="left" vertical="center" shrinkToFit="1"/>
    </xf>
    <xf numFmtId="166" fontId="4" fillId="5" borderId="3" xfId="1" applyNumberFormat="1" applyFill="1" applyBorder="1" applyAlignment="1">
      <alignment horizontal="left" vertical="center"/>
    </xf>
    <xf numFmtId="0" fontId="4" fillId="0" borderId="2" xfId="1" applyBorder="1" applyAlignment="1">
      <alignment horizontal="left" vertical="center"/>
    </xf>
    <xf numFmtId="0" fontId="4" fillId="0" borderId="2" xfId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Alignment="1">
      <alignment horizontal="center" vertical="center"/>
    </xf>
    <xf numFmtId="1" fontId="4" fillId="6" borderId="3" xfId="1" applyNumberFormat="1" applyFill="1" applyBorder="1" applyAlignment="1">
      <alignment horizontal="center" vertical="center"/>
    </xf>
    <xf numFmtId="1" fontId="4" fillId="7" borderId="3" xfId="1" applyNumberFormat="1" applyFill="1" applyBorder="1" applyAlignment="1">
      <alignment horizontal="center" vertical="center"/>
    </xf>
    <xf numFmtId="1" fontId="4" fillId="8" borderId="3" xfId="1" applyNumberFormat="1" applyFill="1" applyBorder="1" applyAlignment="1">
      <alignment horizontal="center" vertical="center"/>
    </xf>
    <xf numFmtId="1" fontId="4" fillId="9" borderId="3" xfId="1" applyNumberFormat="1" applyFill="1" applyBorder="1" applyAlignment="1">
      <alignment horizontal="center" vertical="center"/>
    </xf>
    <xf numFmtId="1" fontId="4" fillId="0" borderId="3" xfId="1" applyNumberFormat="1" applyBorder="1" applyAlignment="1">
      <alignment horizontal="center" vertical="center"/>
    </xf>
    <xf numFmtId="0" fontId="4" fillId="10" borderId="3" xfId="1" applyFill="1" applyBorder="1" applyAlignment="1">
      <alignment horizontal="left" vertical="center"/>
    </xf>
    <xf numFmtId="49" fontId="4" fillId="0" borderId="2" xfId="1" applyNumberFormat="1" applyBorder="1" applyAlignment="1">
      <alignment horizontal="left" vertical="center" wrapText="1"/>
    </xf>
    <xf numFmtId="164" fontId="4" fillId="0" borderId="3" xfId="1" applyNumberFormat="1" applyBorder="1" applyAlignment="1">
      <alignment horizontal="center" vertical="center"/>
    </xf>
    <xf numFmtId="49" fontId="4" fillId="0" borderId="5" xfId="1" applyNumberFormat="1" applyBorder="1" applyAlignment="1">
      <alignment horizontal="left" vertical="center" wrapText="1"/>
    </xf>
    <xf numFmtId="167" fontId="4" fillId="0" borderId="3" xfId="1" applyNumberFormat="1" applyBorder="1" applyAlignment="1">
      <alignment horizontal="left" vertical="center"/>
    </xf>
    <xf numFmtId="49" fontId="10" fillId="0" borderId="4" xfId="1" applyNumberFormat="1" applyFont="1" applyBorder="1" applyAlignment="1">
      <alignment horizontal="left" vertical="center" wrapText="1"/>
    </xf>
    <xf numFmtId="168" fontId="4" fillId="0" borderId="3" xfId="1" applyNumberForma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0" xfId="1" applyAlignment="1">
      <alignment horizontal="right" vertical="center"/>
    </xf>
    <xf numFmtId="49" fontId="4" fillId="0" borderId="0" xfId="1" applyNumberForma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4" fillId="0" borderId="0" xfId="1" applyNumberFormat="1" applyAlignment="1">
      <alignment horizontal="center" vertical="center"/>
    </xf>
    <xf numFmtId="0" fontId="8" fillId="0" borderId="0" xfId="1" applyFont="1" applyAlignment="1">
      <alignment horizontal="left" vertical="center"/>
    </xf>
  </cellXfs>
  <cellStyles count="2">
    <cellStyle name="Normal" xfId="0" builtinId="0"/>
    <cellStyle name="Normal 12" xfId="1" xr:uid="{F1151445-5833-451E-8C30-86F186F7374E}"/>
  </cellStyles>
  <dxfs count="21">
    <dxf>
      <font>
        <color auto="1"/>
      </font>
      <fill>
        <patternFill>
          <bgColor rgb="FFFFC000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rgb="FFFF99CC"/>
        </patternFill>
      </fill>
    </dxf>
    <dxf>
      <fill>
        <patternFill>
          <bgColor indexed="13"/>
        </patternFill>
      </fill>
    </dxf>
    <dxf>
      <alignment textRotation="90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textRotation="90"/>
    </dxf>
    <dxf>
      <alignment textRotation="90"/>
    </dxf>
    <dxf>
      <font>
        <color theme="0" tint="-0.249977111117893"/>
      </font>
    </dxf>
    <dxf>
      <font>
        <b/>
        <sz val="11"/>
        <family val="2"/>
      </font>
      <fill>
        <patternFill patternType="solid">
          <fgColor indexed="64"/>
          <bgColor rgb="FFCCFF66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microsoft.com/office/2007/relationships/slicerCache" Target="slicerCaches/slicerCache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5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microsoft.com/office/2007/relationships/slicerCache" Target="slicerCaches/slicerCache4.xml"/><Relationship Id="rId4" Type="http://schemas.openxmlformats.org/officeDocument/2006/relationships/externalLink" Target="externalLinks/externalLink2.xml"/><Relationship Id="rId9" Type="http://schemas.microsoft.com/office/2007/relationships/slicerCache" Target="slicerCaches/slicerCache3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1895475</xdr:colOff>
      <xdr:row>0</xdr:row>
      <xdr:rowOff>1409700</xdr:rowOff>
    </xdr:from>
    <xdr:to>
      <xdr:col>2</xdr:col>
      <xdr:colOff>400050</xdr:colOff>
      <xdr:row>3</xdr:row>
      <xdr:rowOff>628650</xdr:rowOff>
    </xdr:to>
    <xdr:sp macro="[1]!actualiser_tout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E01BFB54-3B7D-4F5E-9BEC-42CFFCFF342F}"/>
            </a:ext>
          </a:extLst>
        </xdr:cNvPr>
        <xdr:cNvSpPr/>
      </xdr:nvSpPr>
      <xdr:spPr bwMode="auto">
        <a:xfrm>
          <a:off x="1895475" y="1409700"/>
          <a:ext cx="1724025" cy="885825"/>
        </a:xfrm>
        <a:prstGeom prst="roundRect">
          <a:avLst/>
        </a:prstGeom>
        <a:gradFill>
          <a:gsLst>
            <a:gs pos="0">
              <a:schemeClr val="accent3">
                <a:lumMod val="60000"/>
                <a:lumOff val="4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</a:gradFill>
        <a:ln>
          <a:noFill/>
          <a:headEnd type="none" w="med" len="med"/>
          <a:tailEnd type="none" w="med" len="med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fr-FR" sz="2000"/>
            <a:t>actualiser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4</xdr:row>
      <xdr:rowOff>104774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phase">
              <a:extLst>
                <a:ext uri="{FF2B5EF4-FFF2-40B4-BE49-F238E27FC236}">
                  <a16:creationId xmlns:a16="http://schemas.microsoft.com/office/drawing/2014/main" id="{FE9F20FC-B10A-48E4-8F67-A56872EA73E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has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1828800" cy="24479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495300</xdr:colOff>
      <xdr:row>0</xdr:row>
      <xdr:rowOff>0</xdr:rowOff>
    </xdr:from>
    <xdr:to>
      <xdr:col>2</xdr:col>
      <xdr:colOff>2324100</xdr:colOff>
      <xdr:row>4</xdr:row>
      <xdr:rowOff>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propriétaire 1">
              <a:extLst>
                <a:ext uri="{FF2B5EF4-FFF2-40B4-BE49-F238E27FC236}">
                  <a16:creationId xmlns:a16="http://schemas.microsoft.com/office/drawing/2014/main" id="{A6B3404F-5351-4869-9C13-637B92F7782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priétaire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14750" y="0"/>
              <a:ext cx="1828800" cy="2343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400050</xdr:colOff>
      <xdr:row>0</xdr:row>
      <xdr:rowOff>19050</xdr:rowOff>
    </xdr:from>
    <xdr:to>
      <xdr:col>7</xdr:col>
      <xdr:colOff>66675</xdr:colOff>
      <xdr:row>4</xdr:row>
      <xdr:rowOff>19050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responsable 1">
              <a:extLst>
                <a:ext uri="{FF2B5EF4-FFF2-40B4-BE49-F238E27FC236}">
                  <a16:creationId xmlns:a16="http://schemas.microsoft.com/office/drawing/2014/main" id="{C0567ECB-42C3-4FB0-9C59-0A9E2E3B81A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sponsable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05700" y="19050"/>
              <a:ext cx="1828800" cy="2343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114300</xdr:colOff>
      <xdr:row>0</xdr:row>
      <xdr:rowOff>0</xdr:rowOff>
    </xdr:from>
    <xdr:to>
      <xdr:col>12</xdr:col>
      <xdr:colOff>285750</xdr:colOff>
      <xdr:row>4</xdr:row>
      <xdr:rowOff>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contenant 1">
              <a:extLst>
                <a:ext uri="{FF2B5EF4-FFF2-40B4-BE49-F238E27FC236}">
                  <a16:creationId xmlns:a16="http://schemas.microsoft.com/office/drawing/2014/main" id="{876D42E1-FCE7-407C-B0C6-5FF19D1378C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tenant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39350" y="0"/>
              <a:ext cx="2762250" cy="2343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1809750</xdr:colOff>
      <xdr:row>0</xdr:row>
      <xdr:rowOff>0</xdr:rowOff>
    </xdr:from>
    <xdr:to>
      <xdr:col>2</xdr:col>
      <xdr:colOff>419100</xdr:colOff>
      <xdr:row>0</xdr:row>
      <xdr:rowOff>1409700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lieu 1">
              <a:extLst>
                <a:ext uri="{FF2B5EF4-FFF2-40B4-BE49-F238E27FC236}">
                  <a16:creationId xmlns:a16="http://schemas.microsoft.com/office/drawing/2014/main" id="{099548B8-402B-47AA-A95A-04C0025EB77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eu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50" y="0"/>
              <a:ext cx="1828800" cy="1409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52180</xdr:colOff>
      <xdr:row>0</xdr:row>
      <xdr:rowOff>60463</xdr:rowOff>
    </xdr:from>
    <xdr:ext cx="285750" cy="285750"/>
    <xdr:grpSp>
      <xdr:nvGrpSpPr>
        <xdr:cNvPr id="2" name="Group 25">
          <a:extLst>
            <a:ext uri="{FF2B5EF4-FFF2-40B4-BE49-F238E27FC236}">
              <a16:creationId xmlns:a16="http://schemas.microsoft.com/office/drawing/2014/main" id="{8897E580-A800-45A2-BE03-A93B256613E5}"/>
            </a:ext>
          </a:extLst>
        </xdr:cNvPr>
        <xdr:cNvGrpSpPr>
          <a:grpSpLocks noChangeAspect="1"/>
        </xdr:cNvGrpSpPr>
      </xdr:nvGrpSpPr>
      <xdr:grpSpPr bwMode="auto">
        <a:xfrm>
          <a:off x="52180" y="60463"/>
          <a:ext cx="285750" cy="285750"/>
          <a:chOff x="397" y="9"/>
          <a:chExt cx="55" cy="53"/>
        </a:xfrm>
      </xdr:grpSpPr>
      <xdr:pic macro="[0]!Feuil29.tri_mat_intitule1">
        <xdr:nvPicPr>
          <xdr:cNvPr id="3" name="Picture 21" descr="C:\Program Files\Microsoft Office\Clipart\Publisher\WB00488_.GIF">
            <a:extLst>
              <a:ext uri="{FF2B5EF4-FFF2-40B4-BE49-F238E27FC236}">
                <a16:creationId xmlns:a16="http://schemas.microsoft.com/office/drawing/2014/main" id="{1D04B72E-54E9-C6CC-208B-A0A768434EF7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97" y="9"/>
            <a:ext cx="55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4" name="Group 24">
            <a:extLst>
              <a:ext uri="{FF2B5EF4-FFF2-40B4-BE49-F238E27FC236}">
                <a16:creationId xmlns:a16="http://schemas.microsoft.com/office/drawing/2014/main" id="{D509A7CC-5F65-9C29-5B89-EC1C0AE33F6A}"/>
              </a:ext>
            </a:extLst>
          </xdr:cNvPr>
          <xdr:cNvGrpSpPr>
            <a:grpSpLocks noChangeAspect="1"/>
          </xdr:cNvGrpSpPr>
        </xdr:nvGrpSpPr>
        <xdr:grpSpPr bwMode="auto">
          <a:xfrm>
            <a:off x="406" y="16"/>
            <a:ext cx="37" cy="38"/>
            <a:chOff x="402" y="16"/>
            <a:chExt cx="37" cy="38"/>
          </a:xfrm>
        </xdr:grpSpPr>
        <xdr:sp macro="[0]!Feuil29.tri_mat_intitule1" textlink="">
          <xdr:nvSpPr>
            <xdr:cNvPr id="5" name="WordArt 16">
              <a:extLst>
                <a:ext uri="{FF2B5EF4-FFF2-40B4-BE49-F238E27FC236}">
                  <a16:creationId xmlns:a16="http://schemas.microsoft.com/office/drawing/2014/main" id="{110675C9-8FFA-BF58-5B2E-55172D67EC1D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402" y="18"/>
              <a:ext cx="15" cy="12"/>
            </a:xfrm>
            <a:prstGeom prst="rect">
              <a:avLst/>
            </a:prstGeom>
          </xdr:spPr>
          <xdr:txBody>
            <a:bodyPr wrap="none" fromWordArt="1">
              <a:prstTxWarp prst="textSlantUp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fr-FR" sz="8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333399"/>
                  </a:solidFill>
                  <a:effectLst/>
                  <a:latin typeface="Book Antiqua"/>
                </a:rPr>
                <a:t>A</a:t>
              </a:r>
            </a:p>
          </xdr:txBody>
        </xdr:sp>
        <xdr:sp macro="[0]!Feuil29.tri_mat_intitule1" textlink="">
          <xdr:nvSpPr>
            <xdr:cNvPr id="6" name="WordArt 17">
              <a:extLst>
                <a:ext uri="{FF2B5EF4-FFF2-40B4-BE49-F238E27FC236}">
                  <a16:creationId xmlns:a16="http://schemas.microsoft.com/office/drawing/2014/main" id="{1682B525-BBA3-5C5C-3A7A-229A0219D18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402" y="39"/>
              <a:ext cx="15" cy="11"/>
            </a:xfrm>
            <a:prstGeom prst="rect">
              <a:avLst/>
            </a:prstGeom>
          </xdr:spPr>
          <xdr:txBody>
            <a:bodyPr wrap="none" fromWordArt="1">
              <a:prstTxWarp prst="textSlantUp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fr-FR" sz="8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993300"/>
                  </a:solidFill>
                  <a:effectLst/>
                  <a:latin typeface="Book Antiqua"/>
                </a:rPr>
                <a:t>Z</a:t>
              </a:r>
            </a:p>
          </xdr:txBody>
        </xdr:sp>
        <xdr:sp macro="[0]!Feuil29.tri_mat_intitule1" textlink="">
          <xdr:nvSpPr>
            <xdr:cNvPr id="7" name="AutoShape 23">
              <a:extLst>
                <a:ext uri="{FF2B5EF4-FFF2-40B4-BE49-F238E27FC236}">
                  <a16:creationId xmlns:a16="http://schemas.microsoft.com/office/drawing/2014/main" id="{52705DF0-CF2A-783A-86EE-D9B6157F3E03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424" y="16"/>
              <a:ext cx="15" cy="38"/>
            </a:xfrm>
            <a:prstGeom prst="downArrow">
              <a:avLst>
                <a:gd name="adj1" fmla="val 33333"/>
                <a:gd name="adj2" fmla="val 86368"/>
              </a:avLst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</xdr:grpSp>
    </xdr:grpSp>
    <xdr:clientData fPrintsWithSheet="0"/>
  </xdr:oneCellAnchor>
  <xdr:oneCellAnchor>
    <xdr:from>
      <xdr:col>3</xdr:col>
      <xdr:colOff>200025</xdr:colOff>
      <xdr:row>0</xdr:row>
      <xdr:rowOff>190500</xdr:rowOff>
    </xdr:from>
    <xdr:ext cx="285750" cy="285750"/>
    <xdr:grpSp>
      <xdr:nvGrpSpPr>
        <xdr:cNvPr id="8" name="Group 25">
          <a:extLst>
            <a:ext uri="{FF2B5EF4-FFF2-40B4-BE49-F238E27FC236}">
              <a16:creationId xmlns:a16="http://schemas.microsoft.com/office/drawing/2014/main" id="{CB39EA90-6DA3-40B7-8F3F-E8D69670EF70}"/>
            </a:ext>
          </a:extLst>
        </xdr:cNvPr>
        <xdr:cNvGrpSpPr>
          <a:grpSpLocks/>
        </xdr:cNvGrpSpPr>
      </xdr:nvGrpSpPr>
      <xdr:grpSpPr bwMode="auto">
        <a:xfrm>
          <a:off x="1666875" y="190500"/>
          <a:ext cx="285750" cy="285750"/>
          <a:chOff x="397" y="9"/>
          <a:chExt cx="55" cy="53"/>
        </a:xfrm>
      </xdr:grpSpPr>
      <xdr:pic macro="[0]!Feuil29.tri_mat_intitule2">
        <xdr:nvPicPr>
          <xdr:cNvPr id="9" name="Picture 21" descr="C:\Program Files\Microsoft Office\Clipart\Publisher\WB00488_.GIF">
            <a:extLst>
              <a:ext uri="{FF2B5EF4-FFF2-40B4-BE49-F238E27FC236}">
                <a16:creationId xmlns:a16="http://schemas.microsoft.com/office/drawing/2014/main" id="{6C96612E-F475-7C13-9D6F-27BE051F2B5C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97" y="9"/>
            <a:ext cx="55" cy="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10" name="Group 24">
            <a:extLst>
              <a:ext uri="{FF2B5EF4-FFF2-40B4-BE49-F238E27FC236}">
                <a16:creationId xmlns:a16="http://schemas.microsoft.com/office/drawing/2014/main" id="{756C8B29-3A4A-FA05-AB99-63CF1A2CB19D}"/>
              </a:ext>
            </a:extLst>
          </xdr:cNvPr>
          <xdr:cNvGrpSpPr>
            <a:grpSpLocks/>
          </xdr:cNvGrpSpPr>
        </xdr:nvGrpSpPr>
        <xdr:grpSpPr bwMode="auto">
          <a:xfrm>
            <a:off x="406" y="16"/>
            <a:ext cx="37" cy="38"/>
            <a:chOff x="402" y="16"/>
            <a:chExt cx="37" cy="38"/>
          </a:xfrm>
        </xdr:grpSpPr>
        <xdr:sp macro="[0]!Feuil29.tri_mat_intitule2" textlink="">
          <xdr:nvSpPr>
            <xdr:cNvPr id="11" name="WordArt 16">
              <a:extLst>
                <a:ext uri="{FF2B5EF4-FFF2-40B4-BE49-F238E27FC236}">
                  <a16:creationId xmlns:a16="http://schemas.microsoft.com/office/drawing/2014/main" id="{92D368CA-1D97-00D3-FB90-867A42D0C73D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402" y="18"/>
              <a:ext cx="15" cy="12"/>
            </a:xfrm>
            <a:prstGeom prst="rect">
              <a:avLst/>
            </a:prstGeom>
          </xdr:spPr>
          <xdr:txBody>
            <a:bodyPr wrap="none" fromWordArt="1">
              <a:prstTxWarp prst="textSlantUp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fr-FR" sz="8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333399"/>
                  </a:solidFill>
                  <a:effectLst/>
                  <a:latin typeface="Book Antiqua"/>
                </a:rPr>
                <a:t>A</a:t>
              </a:r>
            </a:p>
          </xdr:txBody>
        </xdr:sp>
        <xdr:sp macro="[0]!Feuil29.tri_mat_intitule2" textlink="">
          <xdr:nvSpPr>
            <xdr:cNvPr id="12" name="WordArt 17">
              <a:extLst>
                <a:ext uri="{FF2B5EF4-FFF2-40B4-BE49-F238E27FC236}">
                  <a16:creationId xmlns:a16="http://schemas.microsoft.com/office/drawing/2014/main" id="{EB55998A-D9A0-98FE-8121-A5E89C422FA9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402" y="39"/>
              <a:ext cx="15" cy="11"/>
            </a:xfrm>
            <a:prstGeom prst="rect">
              <a:avLst/>
            </a:prstGeom>
          </xdr:spPr>
          <xdr:txBody>
            <a:bodyPr wrap="none" fromWordArt="1">
              <a:prstTxWarp prst="textSlantUp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fr-FR" sz="8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993300"/>
                  </a:solidFill>
                  <a:effectLst/>
                  <a:latin typeface="Book Antiqua"/>
                </a:rPr>
                <a:t>Z</a:t>
              </a:r>
            </a:p>
          </xdr:txBody>
        </xdr:sp>
        <xdr:sp macro="[0]!Feuil29.tri_mat_intitule2" textlink="">
          <xdr:nvSpPr>
            <xdr:cNvPr id="13" name="AutoShape 23">
              <a:extLst>
                <a:ext uri="{FF2B5EF4-FFF2-40B4-BE49-F238E27FC236}">
                  <a16:creationId xmlns:a16="http://schemas.microsoft.com/office/drawing/2014/main" id="{C7EBEB94-2A13-06CB-98CE-B100B0FE92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4" y="16"/>
              <a:ext cx="15" cy="38"/>
            </a:xfrm>
            <a:prstGeom prst="downArrow">
              <a:avLst>
                <a:gd name="adj1" fmla="val 33333"/>
                <a:gd name="adj2" fmla="val 86368"/>
              </a:avLst>
            </a:prstGeom>
            <a:solidFill>
              <a:srgbClr val="000000"/>
            </a:solidFill>
            <a:ln w="9525">
              <a:noFill/>
              <a:miter lim="800000"/>
              <a:headEnd/>
              <a:tailEnd/>
            </a:ln>
          </xdr:spPr>
        </xdr:sp>
      </xdr:grpSp>
    </xdr:grpSp>
    <xdr:clientData fPrintsWithSheet="0"/>
  </xdr:oneCellAnchor>
  <xdr:oneCellAnchor>
    <xdr:from>
      <xdr:col>3</xdr:col>
      <xdr:colOff>1619250</xdr:colOff>
      <xdr:row>0</xdr:row>
      <xdr:rowOff>57150</xdr:rowOff>
    </xdr:from>
    <xdr:ext cx="571500" cy="285750"/>
    <xdr:pic macro="[1]!tout_montrer">
      <xdr:nvPicPr>
        <xdr:cNvPr id="14" name="Picture 1" descr="C:\Program Files\Microsoft Office\Clipart\Publisher\HM00373_.WMF">
          <a:extLst>
            <a:ext uri="{FF2B5EF4-FFF2-40B4-BE49-F238E27FC236}">
              <a16:creationId xmlns:a16="http://schemas.microsoft.com/office/drawing/2014/main" id="{0C6BE018-FFAD-4FA1-93D2-6FEE7310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86100" y="57150"/>
          <a:ext cx="5715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twoCellAnchor>
    <xdr:from>
      <xdr:col>3</xdr:col>
      <xdr:colOff>737157</xdr:colOff>
      <xdr:row>0</xdr:row>
      <xdr:rowOff>16565</xdr:rowOff>
    </xdr:from>
    <xdr:to>
      <xdr:col>3</xdr:col>
      <xdr:colOff>1408048</xdr:colOff>
      <xdr:row>0</xdr:row>
      <xdr:rowOff>719732</xdr:rowOff>
    </xdr:to>
    <xdr:grpSp>
      <xdr:nvGrpSpPr>
        <xdr:cNvPr id="15" name="Groupe 14">
          <a:extLst>
            <a:ext uri="{FF2B5EF4-FFF2-40B4-BE49-F238E27FC236}">
              <a16:creationId xmlns:a16="http://schemas.microsoft.com/office/drawing/2014/main" id="{698C3998-9881-4DE1-8752-BB171912D22C}"/>
            </a:ext>
          </a:extLst>
        </xdr:cNvPr>
        <xdr:cNvGrpSpPr/>
      </xdr:nvGrpSpPr>
      <xdr:grpSpPr>
        <a:xfrm>
          <a:off x="2204007" y="16565"/>
          <a:ext cx="670891" cy="703167"/>
          <a:chOff x="1880152" y="16565"/>
          <a:chExt cx="670891" cy="703167"/>
        </a:xfrm>
      </xdr:grpSpPr>
      <xdr:pic macro="[1]!ext_materiel_pour_site">
        <xdr:nvPicPr>
          <xdr:cNvPr id="16" name="Picture 16693" descr="C:\Program Files\Microsoft Office\MEDIA\CAGCAT10\j0205582.wmf">
            <a:extLst>
              <a:ext uri="{FF2B5EF4-FFF2-40B4-BE49-F238E27FC236}">
                <a16:creationId xmlns:a16="http://schemas.microsoft.com/office/drawing/2014/main" id="{79E192C2-3060-1FA1-4CE2-87970D10BD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1896717" y="16565"/>
            <a:ext cx="654326" cy="5387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[1]!ext_materiel_pour_site" textlink="">
        <xdr:nvSpPr>
          <xdr:cNvPr id="17" name="ZoneTexte 16">
            <a:extLst>
              <a:ext uri="{FF2B5EF4-FFF2-40B4-BE49-F238E27FC236}">
                <a16:creationId xmlns:a16="http://schemas.microsoft.com/office/drawing/2014/main" id="{6AB1C08C-07B3-4748-2E8C-295C3806A04F}"/>
              </a:ext>
            </a:extLst>
          </xdr:cNvPr>
          <xdr:cNvSpPr txBox="1"/>
        </xdr:nvSpPr>
        <xdr:spPr>
          <a:xfrm>
            <a:off x="1880152" y="547505"/>
            <a:ext cx="662608" cy="1722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lang="fr-FR" sz="1100"/>
              <a:t>Export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&#233;es/David/DRAPPES/DRAPPES%20Davi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&#233;es/David/DRAPPES/archives/formulair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&#233;es/David/DRAPPES/site/mat&#233;riel/j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"/>
      <sheetName val="affiche tarifs"/>
      <sheetName val="à faire"/>
      <sheetName val="bouteille casier"/>
      <sheetName val="archives"/>
      <sheetName val="Feuil3"/>
      <sheetName val="vierge"/>
      <sheetName val="listes"/>
      <sheetName val="notes diverses"/>
      <sheetName val="remorque isot."/>
      <sheetName val="LocalStockage"/>
      <sheetName val="TCD matériel"/>
      <sheetName val="matériel"/>
      <sheetName val="taches"/>
      <sheetName val="Agenda"/>
      <sheetName val="Principal"/>
      <sheetName val="BR19"/>
      <sheetName val="AnxComptes"/>
      <sheetName val="Comptes"/>
      <sheetName val="Comptes T&amp;G CD"/>
      <sheetName val="AG Compta."/>
    </sheetNames>
    <definedNames>
      <definedName name="actualiser_tout"/>
      <definedName name="ext_materiel_pour_site"/>
      <definedName name="tout_montre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 xml:space="preserve"> : </v>
          </cell>
        </row>
        <row r="3">
          <cell r="A3" t="str">
            <v>perm.</v>
          </cell>
          <cell r="S3" t="str">
            <v>adhérent</v>
          </cell>
        </row>
        <row r="4">
          <cell r="A4" t="str">
            <v>tempo.</v>
          </cell>
          <cell r="E4">
            <v>3</v>
          </cell>
          <cell r="M4" t="str">
            <v>casier vide</v>
          </cell>
          <cell r="S4" t="str">
            <v xml:space="preserve"> président d'honneur</v>
          </cell>
        </row>
        <row r="5">
          <cell r="E5">
            <v>2</v>
          </cell>
          <cell r="M5" t="str">
            <v>en prêt</v>
          </cell>
          <cell r="S5" t="str">
            <v>sympathisant</v>
          </cell>
        </row>
        <row r="6">
          <cell r="B6" t="str">
            <v>"pertes"</v>
          </cell>
          <cell r="E6">
            <v>1.5</v>
          </cell>
          <cell r="M6" t="str">
            <v>75 cl propres</v>
          </cell>
          <cell r="S6" t="str">
            <v>autre</v>
          </cell>
        </row>
        <row r="7">
          <cell r="M7" t="str">
            <v>75 cl à nettoyer</v>
          </cell>
        </row>
        <row r="8">
          <cell r="M8" t="str">
            <v>75 cl BR13</v>
          </cell>
        </row>
        <row r="9">
          <cell r="E9">
            <v>0.5</v>
          </cell>
          <cell r="M9" t="str">
            <v>75 cl BR14</v>
          </cell>
        </row>
        <row r="10">
          <cell r="M10" t="str">
            <v>75 cl BR15</v>
          </cell>
        </row>
        <row r="11">
          <cell r="M11" t="str">
            <v>33 cl BR15</v>
          </cell>
        </row>
        <row r="12">
          <cell r="M12" t="str">
            <v>25 cl BR14</v>
          </cell>
        </row>
        <row r="13">
          <cell r="M13" t="str">
            <v>33 cl BR14</v>
          </cell>
        </row>
        <row r="26">
          <cell r="M26" t="str">
            <v>25 cl propres</v>
          </cell>
        </row>
        <row r="27">
          <cell r="M27" t="str">
            <v>33 cl propres</v>
          </cell>
        </row>
        <row r="28">
          <cell r="M28" t="str">
            <v>50 cl propres</v>
          </cell>
        </row>
      </sheetData>
      <sheetData sheetId="8"/>
      <sheetData sheetId="9"/>
      <sheetData sheetId="10"/>
      <sheetData sheetId="11"/>
      <sheetData sheetId="12"/>
      <sheetData sheetId="13">
        <row r="4">
          <cell r="J4" t="str">
            <v>Vincent CHUZEVILLE</v>
          </cell>
          <cell r="K4" t="str">
            <v>Bernard ROQUES</v>
          </cell>
          <cell r="Q4">
            <v>0.96</v>
          </cell>
        </row>
        <row r="5">
          <cell r="J5" t="str">
            <v>Thierry LACAZE</v>
          </cell>
          <cell r="Q5">
            <v>0.28799999999999998</v>
          </cell>
        </row>
        <row r="6">
          <cell r="J6" t="str">
            <v>David SOL</v>
          </cell>
          <cell r="Q6">
            <v>0.96</v>
          </cell>
        </row>
        <row r="7">
          <cell r="J7" t="str">
            <v>Christian PRIEUR</v>
          </cell>
          <cell r="Q7">
            <v>0.28799999999999998</v>
          </cell>
        </row>
        <row r="8">
          <cell r="J8" t="str">
            <v>Jacques PETIT</v>
          </cell>
          <cell r="Q8">
            <v>0.96</v>
          </cell>
        </row>
        <row r="9">
          <cell r="J9" t="str">
            <v>Marie-Jeanne NEGRET</v>
          </cell>
          <cell r="Q9">
            <v>0.28799999999999998</v>
          </cell>
        </row>
        <row r="10">
          <cell r="Q10">
            <v>0</v>
          </cell>
        </row>
        <row r="11">
          <cell r="J11" t="str">
            <v>Christian PRIEUR</v>
          </cell>
          <cell r="K11" t="str">
            <v>Sylvie GRZEGORCZYK</v>
          </cell>
          <cell r="Q11">
            <v>0.48</v>
          </cell>
        </row>
        <row r="12">
          <cell r="J12" t="str">
            <v>David SOL</v>
          </cell>
          <cell r="Q12">
            <v>0.96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0.48</v>
          </cell>
        </row>
        <row r="16">
          <cell r="Q16">
            <v>0.96</v>
          </cell>
        </row>
        <row r="17">
          <cell r="Q17">
            <v>0.48</v>
          </cell>
        </row>
        <row r="18">
          <cell r="Q18">
            <v>0.192</v>
          </cell>
        </row>
        <row r="19">
          <cell r="J19" t="str">
            <v>Yvon CAZAL</v>
          </cell>
          <cell r="Q19">
            <v>0.38400000000000001</v>
          </cell>
        </row>
        <row r="20">
          <cell r="Q20">
            <v>0.96</v>
          </cell>
        </row>
        <row r="21">
          <cell r="J21" t="str">
            <v>Yvon CAZAL</v>
          </cell>
          <cell r="Q21">
            <v>0.96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9.6000000000000002E-2</v>
          </cell>
        </row>
        <row r="26">
          <cell r="Q26">
            <v>0</v>
          </cell>
        </row>
        <row r="27">
          <cell r="Q27">
            <v>0.192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9.6000000000000002E-2</v>
          </cell>
        </row>
        <row r="31">
          <cell r="Q31">
            <v>9.6000000000000002E-2</v>
          </cell>
        </row>
        <row r="32">
          <cell r="Q32">
            <v>9.6000000000000002E-2</v>
          </cell>
        </row>
        <row r="33">
          <cell r="Q33">
            <v>9.6000000000000002E-2</v>
          </cell>
        </row>
        <row r="34">
          <cell r="J34" t="str">
            <v>Marie-Jeanne NEGRET</v>
          </cell>
          <cell r="Q34">
            <v>0.48</v>
          </cell>
        </row>
        <row r="35">
          <cell r="J35" t="str">
            <v>Yvon CAZAL</v>
          </cell>
          <cell r="Q35">
            <v>0.192</v>
          </cell>
        </row>
        <row r="36">
          <cell r="Q36">
            <v>0.192</v>
          </cell>
        </row>
        <row r="37">
          <cell r="Q37">
            <v>0.192</v>
          </cell>
        </row>
        <row r="38">
          <cell r="Q38">
            <v>0.192</v>
          </cell>
        </row>
        <row r="39">
          <cell r="Q39">
            <v>0.48</v>
          </cell>
        </row>
        <row r="40">
          <cell r="J40" t="str">
            <v>Sylvie GRZEGORCZYK</v>
          </cell>
          <cell r="Q40">
            <v>0.48</v>
          </cell>
        </row>
        <row r="41">
          <cell r="J41" t="str">
            <v>Sylvie GRZEGORCZYK</v>
          </cell>
          <cell r="Q41">
            <v>0.48</v>
          </cell>
        </row>
        <row r="42">
          <cell r="Q42">
            <v>9.6000000000000002E-2</v>
          </cell>
        </row>
        <row r="43">
          <cell r="Q43">
            <v>0.96</v>
          </cell>
        </row>
        <row r="44">
          <cell r="Q44">
            <v>0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0.76800000000000002</v>
          </cell>
        </row>
        <row r="48">
          <cell r="Q48">
            <v>0.96</v>
          </cell>
        </row>
        <row r="49">
          <cell r="Q49">
            <v>0.28799999999999998</v>
          </cell>
        </row>
        <row r="50">
          <cell r="J50" t="str">
            <v>Vincent CHUZEVILLE</v>
          </cell>
          <cell r="Q50">
            <v>0.96</v>
          </cell>
        </row>
        <row r="51">
          <cell r="J51" t="str">
            <v>Jacques PETIT</v>
          </cell>
          <cell r="Q51">
            <v>0.96</v>
          </cell>
        </row>
        <row r="52">
          <cell r="Q52">
            <v>1.92</v>
          </cell>
        </row>
        <row r="53">
          <cell r="J53" t="str">
            <v>Christian PRIEUR</v>
          </cell>
          <cell r="K53" t="str">
            <v>Sylvie GRZEGORCZYK</v>
          </cell>
          <cell r="L53" t="str">
            <v>Vincent CHUZEVILLE</v>
          </cell>
          <cell r="M53" t="str">
            <v>Yvon CAZAL</v>
          </cell>
          <cell r="Q53">
            <v>1.92</v>
          </cell>
        </row>
        <row r="54">
          <cell r="J54" t="str">
            <v>Jacques PETIT</v>
          </cell>
          <cell r="K54" t="str">
            <v>René VEZINET</v>
          </cell>
          <cell r="L54" t="str">
            <v>Jean-Louis LACHAUD</v>
          </cell>
          <cell r="Q54">
            <v>0.96</v>
          </cell>
        </row>
        <row r="55">
          <cell r="Q55">
            <v>9.6000000000000002E-2</v>
          </cell>
        </row>
        <row r="56">
          <cell r="Q56">
            <v>0.48</v>
          </cell>
        </row>
        <row r="57">
          <cell r="Q57">
            <v>0</v>
          </cell>
        </row>
        <row r="58">
          <cell r="Q58">
            <v>0</v>
          </cell>
        </row>
        <row r="59">
          <cell r="J59" t="str">
            <v>Sylvie GRZEGORCZYK</v>
          </cell>
          <cell r="Q59">
            <v>0.96</v>
          </cell>
        </row>
        <row r="60">
          <cell r="J60" t="str">
            <v>Marie-Jeanne NEGRET</v>
          </cell>
          <cell r="K60" t="str">
            <v>Jacques PETIT</v>
          </cell>
          <cell r="Q60">
            <v>0.67199999999999993</v>
          </cell>
        </row>
        <row r="61">
          <cell r="Q61">
            <v>0.48</v>
          </cell>
        </row>
        <row r="62">
          <cell r="Q62">
            <v>0</v>
          </cell>
        </row>
        <row r="63">
          <cell r="J63" t="str">
            <v>Marie-Jeanne NEGRET</v>
          </cell>
          <cell r="Q63">
            <v>9.6000000000000002E-2</v>
          </cell>
        </row>
        <row r="64">
          <cell r="J64" t="str">
            <v>David SOL</v>
          </cell>
          <cell r="Q64">
            <v>9.6000000000000002E-2</v>
          </cell>
        </row>
        <row r="65">
          <cell r="Q65">
            <v>0.96</v>
          </cell>
        </row>
        <row r="66">
          <cell r="Q66">
            <v>0.76800000000000002</v>
          </cell>
        </row>
        <row r="67">
          <cell r="J67" t="str">
            <v>Marie-Jeanne NEGRET</v>
          </cell>
          <cell r="Q67">
            <v>0.96</v>
          </cell>
        </row>
        <row r="68">
          <cell r="J68" t="str">
            <v>David SOL</v>
          </cell>
          <cell r="K68" t="str">
            <v>Ewan LEROY</v>
          </cell>
          <cell r="L68" t="str">
            <v>Christian PRIEUR</v>
          </cell>
          <cell r="M68" t="str">
            <v>Yvon CAZAL</v>
          </cell>
          <cell r="N68" t="str">
            <v>Chantal VEZINET</v>
          </cell>
          <cell r="O68" t="str">
            <v>Christophe RABE</v>
          </cell>
          <cell r="P68" t="str">
            <v>Aurélie RABE</v>
          </cell>
          <cell r="Q68">
            <v>0.96</v>
          </cell>
        </row>
        <row r="69">
          <cell r="J69" t="str">
            <v>Marie-Jeanne NEGRET</v>
          </cell>
          <cell r="K69" t="str">
            <v>Sylvie GRZEGORCZYK</v>
          </cell>
          <cell r="L69" t="str">
            <v>Jacques PETIT</v>
          </cell>
          <cell r="M69" t="str">
            <v>Joëlle PETIT</v>
          </cell>
          <cell r="N69" t="str">
            <v>Philippe AURIOL</v>
          </cell>
          <cell r="O69" t="str">
            <v>René VEZINET</v>
          </cell>
          <cell r="Q69">
            <v>0.96</v>
          </cell>
        </row>
        <row r="70">
          <cell r="Q70">
            <v>0.72</v>
          </cell>
        </row>
        <row r="71">
          <cell r="J71" t="str">
            <v>Sylvie GRZEGORCZYK</v>
          </cell>
          <cell r="Q71">
            <v>0.48</v>
          </cell>
        </row>
        <row r="72">
          <cell r="J72" t="str">
            <v>Jacques PETIT</v>
          </cell>
          <cell r="Q72">
            <v>0.72</v>
          </cell>
        </row>
        <row r="73">
          <cell r="J73" t="str">
            <v>Marie-Jeanne NEGRET</v>
          </cell>
          <cell r="Q73">
            <v>0.96</v>
          </cell>
        </row>
        <row r="74">
          <cell r="J74" t="str">
            <v>Jacques PETIT</v>
          </cell>
          <cell r="Q74">
            <v>0.192</v>
          </cell>
        </row>
        <row r="75">
          <cell r="J75" t="str">
            <v>David SOL</v>
          </cell>
          <cell r="Q75">
            <v>0.96</v>
          </cell>
        </row>
        <row r="76">
          <cell r="Q76">
            <v>0.76800000000000002</v>
          </cell>
        </row>
        <row r="77">
          <cell r="Q77">
            <v>0.48</v>
          </cell>
        </row>
        <row r="78">
          <cell r="J78" t="str">
            <v>Yvon CAZAL</v>
          </cell>
          <cell r="Q78">
            <v>0.96</v>
          </cell>
        </row>
        <row r="79">
          <cell r="J79" t="str">
            <v>David SOL</v>
          </cell>
          <cell r="Q79">
            <v>0.96</v>
          </cell>
        </row>
        <row r="80">
          <cell r="J80" t="str">
            <v>David SOL</v>
          </cell>
          <cell r="Q80">
            <v>0.96</v>
          </cell>
        </row>
        <row r="81">
          <cell r="J81" t="str">
            <v>Marie-Jeanne NEGRET</v>
          </cell>
          <cell r="K81" t="str">
            <v>Sylvie GRZEGORCZYK</v>
          </cell>
          <cell r="Q81">
            <v>0.48</v>
          </cell>
        </row>
        <row r="82">
          <cell r="J82" t="str">
            <v>Thierry LACAZE</v>
          </cell>
          <cell r="Q82">
            <v>0.96</v>
          </cell>
        </row>
        <row r="83">
          <cell r="J83" t="str">
            <v>Sylvie GRZEGORCZYK</v>
          </cell>
          <cell r="Q83">
            <v>0.48</v>
          </cell>
        </row>
        <row r="84">
          <cell r="Q84">
            <v>0.96</v>
          </cell>
        </row>
      </sheetData>
      <sheetData sheetId="14"/>
      <sheetData sheetId="15">
        <row r="4">
          <cell r="B4" t="str">
            <v>Bernard ROQUES</v>
          </cell>
          <cell r="C4" t="str">
            <v>ROQUES Bernard</v>
          </cell>
          <cell r="D4" t="str">
            <v xml:space="preserve"> président d'honneur</v>
          </cell>
          <cell r="E4" t="str">
            <v>membre(site)</v>
          </cell>
          <cell r="F4" t="str">
            <v>b.roques46@yahoo.fr</v>
          </cell>
          <cell r="I4">
            <v>686276148</v>
          </cell>
          <cell r="L4">
            <v>0</v>
          </cell>
          <cell r="S4" t="str">
            <v>attente</v>
          </cell>
          <cell r="Z4">
            <v>1</v>
          </cell>
          <cell r="AA4" t="b">
            <v>0</v>
          </cell>
          <cell r="AB4">
            <v>1</v>
          </cell>
          <cell r="AC4">
            <v>7</v>
          </cell>
          <cell r="AD4">
            <v>7</v>
          </cell>
          <cell r="AE4">
            <v>5</v>
          </cell>
          <cell r="AF4">
            <v>5</v>
          </cell>
          <cell r="AG4">
            <v>5</v>
          </cell>
          <cell r="AH4">
            <v>5</v>
          </cell>
          <cell r="AI4">
            <v>1</v>
          </cell>
          <cell r="AJ4">
            <v>5</v>
          </cell>
          <cell r="AK4">
            <v>1</v>
          </cell>
          <cell r="AL4">
            <v>5</v>
          </cell>
          <cell r="AM4">
            <v>2</v>
          </cell>
          <cell r="AO4">
            <v>1</v>
          </cell>
          <cell r="AQ4">
            <v>1</v>
          </cell>
          <cell r="AS4">
            <v>1</v>
          </cell>
          <cell r="AU4">
            <v>1</v>
          </cell>
          <cell r="AW4">
            <v>1</v>
          </cell>
          <cell r="AY4">
            <v>1</v>
          </cell>
          <cell r="BC4">
            <v>0</v>
          </cell>
          <cell r="BE4">
            <v>0</v>
          </cell>
          <cell r="BF4">
            <v>12</v>
          </cell>
          <cell r="BH4">
            <v>0</v>
          </cell>
          <cell r="BJ4">
            <v>0</v>
          </cell>
          <cell r="BL4">
            <v>7</v>
          </cell>
          <cell r="BM4">
            <v>0</v>
          </cell>
          <cell r="BN4">
            <v>0</v>
          </cell>
          <cell r="BP4">
            <v>1</v>
          </cell>
        </row>
        <row r="5">
          <cell r="B5" t="str">
            <v>Sophie AUBRY</v>
          </cell>
          <cell r="C5" t="str">
            <v>AUBRY Sophie</v>
          </cell>
          <cell r="D5" t="str">
            <v>adhérent</v>
          </cell>
          <cell r="E5" t="str">
            <v>membre(site)</v>
          </cell>
          <cell r="F5" t="str">
            <v>sophie.aubry1846@gmail.com</v>
          </cell>
          <cell r="I5">
            <v>630201034</v>
          </cell>
          <cell r="J5" t="str">
            <v>Mirabel 46500 Lavergne</v>
          </cell>
          <cell r="L5">
            <v>1</v>
          </cell>
          <cell r="N5" t="str">
            <v>p</v>
          </cell>
          <cell r="Q5">
            <v>2</v>
          </cell>
          <cell r="R5" t="str">
            <v>b</v>
          </cell>
          <cell r="S5" t="str">
            <v>répondu</v>
          </cell>
          <cell r="T5">
            <v>1</v>
          </cell>
          <cell r="X5">
            <v>1</v>
          </cell>
          <cell r="Z5">
            <v>0</v>
          </cell>
          <cell r="AA5" t="b">
            <v>0</v>
          </cell>
          <cell r="AB5">
            <v>1</v>
          </cell>
          <cell r="AC5">
            <v>3</v>
          </cell>
          <cell r="AD5">
            <v>3</v>
          </cell>
          <cell r="AE5">
            <v>3</v>
          </cell>
          <cell r="AF5">
            <v>3</v>
          </cell>
          <cell r="AG5">
            <v>3</v>
          </cell>
          <cell r="AH5">
            <v>3</v>
          </cell>
          <cell r="AI5">
            <v>2</v>
          </cell>
          <cell r="AJ5">
            <v>3</v>
          </cell>
          <cell r="AK5">
            <v>2</v>
          </cell>
          <cell r="AL5">
            <v>3</v>
          </cell>
          <cell r="AM5">
            <v>2</v>
          </cell>
          <cell r="AN5">
            <v>2</v>
          </cell>
          <cell r="AO5">
            <v>1</v>
          </cell>
          <cell r="AP5">
            <v>3</v>
          </cell>
          <cell r="AQ5">
            <v>1</v>
          </cell>
          <cell r="AR5">
            <v>3</v>
          </cell>
          <cell r="AS5">
            <v>1</v>
          </cell>
          <cell r="AU5">
            <v>1</v>
          </cell>
          <cell r="AV5">
            <v>1</v>
          </cell>
          <cell r="AW5">
            <v>2</v>
          </cell>
          <cell r="AY5">
            <v>1</v>
          </cell>
          <cell r="BC5">
            <v>0</v>
          </cell>
          <cell r="BE5">
            <v>0</v>
          </cell>
          <cell r="BF5" t="e">
            <v>#N/A</v>
          </cell>
          <cell r="BH5">
            <v>0</v>
          </cell>
          <cell r="BJ5">
            <v>0</v>
          </cell>
          <cell r="BL5">
            <v>3</v>
          </cell>
          <cell r="BM5">
            <v>0</v>
          </cell>
          <cell r="BN5">
            <v>0</v>
          </cell>
        </row>
        <row r="6">
          <cell r="B6" t="str">
            <v>Alain CAYROL</v>
          </cell>
          <cell r="C6" t="str">
            <v>CAYROL Alain</v>
          </cell>
          <cell r="D6" t="str">
            <v>adhérent</v>
          </cell>
          <cell r="E6" t="str">
            <v>membre(site)</v>
          </cell>
          <cell r="F6" t="str">
            <v>alain.cayrol@laposte.net</v>
          </cell>
          <cell r="L6">
            <v>1</v>
          </cell>
          <cell r="N6" t="str">
            <v>s</v>
          </cell>
          <cell r="Q6">
            <v>0</v>
          </cell>
          <cell r="R6" t="str">
            <v>B</v>
          </cell>
          <cell r="S6" t="str">
            <v>répondu</v>
          </cell>
          <cell r="T6" t="str">
            <v>non</v>
          </cell>
          <cell r="Z6">
            <v>0</v>
          </cell>
          <cell r="AA6" t="b">
            <v>0</v>
          </cell>
          <cell r="AB6">
            <v>1</v>
          </cell>
          <cell r="AC6">
            <v>2</v>
          </cell>
          <cell r="AD6">
            <v>2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2</v>
          </cell>
          <cell r="AK6">
            <v>1</v>
          </cell>
          <cell r="AL6">
            <v>2</v>
          </cell>
          <cell r="AM6">
            <v>2</v>
          </cell>
          <cell r="AN6">
            <v>2</v>
          </cell>
          <cell r="AO6">
            <v>1</v>
          </cell>
          <cell r="AP6">
            <v>2</v>
          </cell>
          <cell r="AQ6">
            <v>1</v>
          </cell>
          <cell r="AR6">
            <v>2</v>
          </cell>
          <cell r="AS6">
            <v>1</v>
          </cell>
          <cell r="AU6">
            <v>2</v>
          </cell>
          <cell r="AW6">
            <v>2</v>
          </cell>
          <cell r="AY6">
            <v>1</v>
          </cell>
          <cell r="BC6">
            <v>0</v>
          </cell>
          <cell r="BE6">
            <v>0</v>
          </cell>
          <cell r="BF6" t="e">
            <v>#N/A</v>
          </cell>
          <cell r="BH6">
            <v>0</v>
          </cell>
          <cell r="BJ6">
            <v>0</v>
          </cell>
          <cell r="BL6">
            <v>2</v>
          </cell>
          <cell r="BM6">
            <v>0</v>
          </cell>
          <cell r="BN6">
            <v>0</v>
          </cell>
          <cell r="BP6">
            <v>1</v>
          </cell>
        </row>
        <row r="7">
          <cell r="B7" t="str">
            <v>Didier CAPDEVILLE</v>
          </cell>
          <cell r="C7" t="str">
            <v>CAPDEVILLE Didier</v>
          </cell>
          <cell r="D7" t="str">
            <v>adhérent</v>
          </cell>
          <cell r="F7" t="str">
            <v>dsma.capdeville@hotmail.fr</v>
          </cell>
          <cell r="L7">
            <v>0</v>
          </cell>
          <cell r="Z7">
            <v>0</v>
          </cell>
          <cell r="AA7" t="b">
            <v>0</v>
          </cell>
          <cell r="AB7">
            <v>1</v>
          </cell>
          <cell r="AE7">
            <v>0</v>
          </cell>
          <cell r="AG7">
            <v>0</v>
          </cell>
          <cell r="AI7">
            <v>0</v>
          </cell>
          <cell r="AK7">
            <v>0</v>
          </cell>
          <cell r="AM7">
            <v>0</v>
          </cell>
          <cell r="AO7">
            <v>0</v>
          </cell>
          <cell r="AQ7">
            <v>0</v>
          </cell>
          <cell r="AS7">
            <v>0</v>
          </cell>
          <cell r="AU7">
            <v>0</v>
          </cell>
          <cell r="BC7">
            <v>0</v>
          </cell>
          <cell r="BE7">
            <v>0</v>
          </cell>
          <cell r="BF7" t="e">
            <v>#N/A</v>
          </cell>
          <cell r="BH7">
            <v>0</v>
          </cell>
          <cell r="BJ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B8" t="str">
            <v>Sylvie CAPDEVILLE</v>
          </cell>
          <cell r="C8" t="str">
            <v>CAPDEVILLE Sylvie</v>
          </cell>
          <cell r="D8" t="str">
            <v>adhérent</v>
          </cell>
          <cell r="F8" t="str">
            <v>dsma.capdeville@hotmail.fr</v>
          </cell>
          <cell r="L8">
            <v>0</v>
          </cell>
          <cell r="Z8">
            <v>0</v>
          </cell>
          <cell r="AA8" t="b">
            <v>0</v>
          </cell>
          <cell r="AB8">
            <v>1</v>
          </cell>
          <cell r="AE8">
            <v>0</v>
          </cell>
          <cell r="AG8">
            <v>0</v>
          </cell>
          <cell r="AI8">
            <v>0</v>
          </cell>
          <cell r="AK8">
            <v>0</v>
          </cell>
          <cell r="AM8">
            <v>0</v>
          </cell>
          <cell r="AO8">
            <v>0</v>
          </cell>
          <cell r="AQ8">
            <v>0</v>
          </cell>
          <cell r="AS8">
            <v>0</v>
          </cell>
          <cell r="AU8">
            <v>0</v>
          </cell>
          <cell r="BC8">
            <v>0</v>
          </cell>
          <cell r="BE8">
            <v>0</v>
          </cell>
          <cell r="BF8" t="e">
            <v>#N/A</v>
          </cell>
          <cell r="BH8">
            <v>0</v>
          </cell>
          <cell r="BJ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B9" t="str">
            <v>Francis KOVACS</v>
          </cell>
          <cell r="C9" t="str">
            <v>KOVACS Francis</v>
          </cell>
          <cell r="D9" t="str">
            <v>adhérent</v>
          </cell>
          <cell r="E9" t="str">
            <v>membre(site)</v>
          </cell>
          <cell r="F9" t="str">
            <v>kovacsf46@gmail.com</v>
          </cell>
          <cell r="G9" t="str">
            <v>francis.kovacs@libertysurf.fr</v>
          </cell>
          <cell r="L9">
            <v>1</v>
          </cell>
          <cell r="N9" t="str">
            <v>s</v>
          </cell>
          <cell r="Q9">
            <v>2</v>
          </cell>
          <cell r="R9" t="str">
            <v>B</v>
          </cell>
          <cell r="S9" t="str">
            <v>attente</v>
          </cell>
          <cell r="Z9">
            <v>0</v>
          </cell>
          <cell r="AA9" t="b">
            <v>0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U9">
            <v>1</v>
          </cell>
          <cell r="AW9">
            <v>2</v>
          </cell>
          <cell r="AY9">
            <v>1</v>
          </cell>
          <cell r="BC9">
            <v>0</v>
          </cell>
          <cell r="BE9">
            <v>0</v>
          </cell>
          <cell r="BF9" t="e">
            <v>#N/A</v>
          </cell>
          <cell r="BH9">
            <v>0</v>
          </cell>
          <cell r="BJ9">
            <v>0</v>
          </cell>
          <cell r="BL9">
            <v>1</v>
          </cell>
          <cell r="BM9">
            <v>0</v>
          </cell>
          <cell r="BN9">
            <v>0</v>
          </cell>
          <cell r="BP9">
            <v>1</v>
          </cell>
        </row>
        <row r="10">
          <cell r="B10" t="str">
            <v>Isabelle LACHAUD</v>
          </cell>
          <cell r="C10" t="str">
            <v>LACHAUD Isabelle</v>
          </cell>
          <cell r="D10" t="str">
            <v>adhérent</v>
          </cell>
          <cell r="F10" t="str">
            <v>nylalachaud@laposte.net</v>
          </cell>
          <cell r="L10">
            <v>1</v>
          </cell>
          <cell r="N10" t="str">
            <v>s</v>
          </cell>
          <cell r="Z10">
            <v>0</v>
          </cell>
          <cell r="AA10" t="b">
            <v>0</v>
          </cell>
          <cell r="AB10">
            <v>1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  <cell r="AS10">
            <v>1</v>
          </cell>
          <cell r="AU10">
            <v>0</v>
          </cell>
          <cell r="AW10">
            <v>0</v>
          </cell>
          <cell r="AY10">
            <v>1</v>
          </cell>
          <cell r="BC10">
            <v>0</v>
          </cell>
          <cell r="BE10">
            <v>0</v>
          </cell>
          <cell r="BF10" t="e">
            <v>#N/A</v>
          </cell>
          <cell r="BH10">
            <v>0</v>
          </cell>
          <cell r="BJ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1</v>
          </cell>
        </row>
        <row r="11">
          <cell r="B11" t="str">
            <v>Jacques PETIT</v>
          </cell>
          <cell r="C11" t="str">
            <v>PETIT Jacques</v>
          </cell>
          <cell r="D11" t="str">
            <v>adhérent</v>
          </cell>
          <cell r="E11" t="str">
            <v>membre(site)</v>
          </cell>
          <cell r="F11" t="str">
            <v>petit.jj@wanadoo.fr</v>
          </cell>
          <cell r="K11" t="str">
            <v>secrétaire</v>
          </cell>
          <cell r="L11">
            <v>2</v>
          </cell>
          <cell r="N11" t="str">
            <v>s</v>
          </cell>
          <cell r="O11" t="str">
            <v>s</v>
          </cell>
          <cell r="Q11">
            <v>1</v>
          </cell>
          <cell r="R11" t="str">
            <v>A</v>
          </cell>
          <cell r="S11" t="str">
            <v>répondu</v>
          </cell>
          <cell r="T11" t="str">
            <v>non</v>
          </cell>
          <cell r="Z11">
            <v>7</v>
          </cell>
          <cell r="AA11" t="b">
            <v>0</v>
          </cell>
          <cell r="AB11">
            <v>7</v>
          </cell>
          <cell r="AC11">
            <v>3</v>
          </cell>
          <cell r="AD11">
            <v>3</v>
          </cell>
          <cell r="AE11">
            <v>4</v>
          </cell>
          <cell r="AF11">
            <v>4</v>
          </cell>
          <cell r="AG11">
            <v>4</v>
          </cell>
          <cell r="AH11">
            <v>2</v>
          </cell>
          <cell r="AI11">
            <v>2</v>
          </cell>
          <cell r="AJ11">
            <v>2</v>
          </cell>
          <cell r="AK11">
            <v>2</v>
          </cell>
          <cell r="AL11">
            <v>2</v>
          </cell>
          <cell r="AM11">
            <v>2</v>
          </cell>
          <cell r="AN11">
            <v>2</v>
          </cell>
          <cell r="AO11">
            <v>7</v>
          </cell>
          <cell r="AQ11">
            <v>7</v>
          </cell>
          <cell r="AS11">
            <v>7</v>
          </cell>
          <cell r="AU11">
            <v>5</v>
          </cell>
          <cell r="AW11">
            <v>7</v>
          </cell>
          <cell r="AY11">
            <v>7</v>
          </cell>
          <cell r="BC11">
            <v>0</v>
          </cell>
          <cell r="BE11">
            <v>0</v>
          </cell>
          <cell r="BF11" t="e">
            <v>#N/A</v>
          </cell>
          <cell r="BH11">
            <v>0</v>
          </cell>
          <cell r="BJ11">
            <v>0</v>
          </cell>
          <cell r="BL11">
            <v>3</v>
          </cell>
          <cell r="BM11">
            <v>0</v>
          </cell>
          <cell r="BN11">
            <v>0</v>
          </cell>
          <cell r="BP11">
            <v>1</v>
          </cell>
        </row>
        <row r="12">
          <cell r="B12" t="str">
            <v>Jean-Michel DESMARRES</v>
          </cell>
          <cell r="C12" t="str">
            <v>DESMARRES Jean-Michel</v>
          </cell>
          <cell r="D12" t="str">
            <v>adhérent</v>
          </cell>
          <cell r="F12" t="str">
            <v>jean-michel.desmarres@wanadoo.fr</v>
          </cell>
          <cell r="L12">
            <v>0</v>
          </cell>
          <cell r="Z12">
            <v>0</v>
          </cell>
          <cell r="AB12">
            <v>1</v>
          </cell>
          <cell r="AS12">
            <v>0</v>
          </cell>
          <cell r="AU12">
            <v>1</v>
          </cell>
          <cell r="AW12">
            <v>1</v>
          </cell>
          <cell r="AY12">
            <v>1</v>
          </cell>
        </row>
        <row r="13">
          <cell r="B13" t="str">
            <v>Pascale DESMARRES</v>
          </cell>
          <cell r="C13" t="str">
            <v>DESMARRES Pascale</v>
          </cell>
          <cell r="D13" t="str">
            <v>adhérent</v>
          </cell>
          <cell r="F13" t="str">
            <v>jean-michel.desmarres@wanadoo.fr</v>
          </cell>
          <cell r="L13">
            <v>0</v>
          </cell>
          <cell r="Z13">
            <v>0</v>
          </cell>
          <cell r="AB13">
            <v>1</v>
          </cell>
          <cell r="AS13">
            <v>0</v>
          </cell>
          <cell r="AU13">
            <v>1</v>
          </cell>
          <cell r="AW13">
            <v>1</v>
          </cell>
          <cell r="AY13">
            <v>1</v>
          </cell>
        </row>
        <row r="14">
          <cell r="B14" t="str">
            <v>Jean-Louis LACHAUD</v>
          </cell>
          <cell r="C14" t="str">
            <v>LACHAUD Jean-Louis</v>
          </cell>
          <cell r="D14" t="str">
            <v>adhérent</v>
          </cell>
          <cell r="F14" t="str">
            <v>nylalachaud@laposte.net</v>
          </cell>
          <cell r="L14">
            <v>1</v>
          </cell>
          <cell r="N14" t="str">
            <v>s</v>
          </cell>
          <cell r="S14" t="str">
            <v>répondu</v>
          </cell>
          <cell r="T14">
            <v>1</v>
          </cell>
          <cell r="X14">
            <v>2</v>
          </cell>
          <cell r="Z14">
            <v>1</v>
          </cell>
          <cell r="AA14" t="b">
            <v>1</v>
          </cell>
          <cell r="AB14">
            <v>2</v>
          </cell>
          <cell r="AC14">
            <v>1</v>
          </cell>
          <cell r="AD14">
            <v>1</v>
          </cell>
          <cell r="AE14">
            <v>2</v>
          </cell>
          <cell r="AF14">
            <v>2</v>
          </cell>
          <cell r="AG14">
            <v>1</v>
          </cell>
          <cell r="AH14">
            <v>1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>
            <v>2</v>
          </cell>
          <cell r="AP14">
            <v>2</v>
          </cell>
          <cell r="AQ14">
            <v>2</v>
          </cell>
          <cell r="AR14">
            <v>2</v>
          </cell>
          <cell r="AS14">
            <v>1</v>
          </cell>
          <cell r="AU14">
            <v>0</v>
          </cell>
          <cell r="AW14">
            <v>1</v>
          </cell>
          <cell r="AY14">
            <v>2</v>
          </cell>
          <cell r="BC14">
            <v>0</v>
          </cell>
          <cell r="BE14">
            <v>0</v>
          </cell>
          <cell r="BF14" t="e">
            <v>#N/A</v>
          </cell>
          <cell r="BH14">
            <v>0</v>
          </cell>
          <cell r="BJ14">
            <v>0</v>
          </cell>
          <cell r="BL14">
            <v>1</v>
          </cell>
          <cell r="BM14">
            <v>0</v>
          </cell>
          <cell r="BN14">
            <v>0</v>
          </cell>
          <cell r="BP14">
            <v>1</v>
          </cell>
        </row>
        <row r="15">
          <cell r="B15" t="str">
            <v>Marie-Paule KOVACS</v>
          </cell>
          <cell r="C15" t="str">
            <v>KOVACS Marie-Paule</v>
          </cell>
          <cell r="D15" t="str">
            <v>adhérent</v>
          </cell>
          <cell r="E15" t="str">
            <v>membre(site)</v>
          </cell>
          <cell r="F15" t="str">
            <v>mp.kovacs@libertysurf.fr</v>
          </cell>
          <cell r="L15">
            <v>1</v>
          </cell>
          <cell r="N15" t="str">
            <v>s</v>
          </cell>
          <cell r="S15" t="str">
            <v>attente</v>
          </cell>
          <cell r="Z15">
            <v>0</v>
          </cell>
          <cell r="AA15" t="b">
            <v>0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1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</v>
          </cell>
          <cell r="AM15">
            <v>1</v>
          </cell>
          <cell r="AN15">
            <v>1</v>
          </cell>
          <cell r="AO15">
            <v>1</v>
          </cell>
          <cell r="AP15">
            <v>1</v>
          </cell>
          <cell r="AQ15">
            <v>1</v>
          </cell>
          <cell r="AS15">
            <v>1</v>
          </cell>
          <cell r="AU15">
            <v>1</v>
          </cell>
          <cell r="AW15">
            <v>2</v>
          </cell>
          <cell r="AY15">
            <v>1</v>
          </cell>
          <cell r="BC15">
            <v>0</v>
          </cell>
          <cell r="BE15">
            <v>0</v>
          </cell>
          <cell r="BF15" t="e">
            <v>#N/A</v>
          </cell>
          <cell r="BH15">
            <v>0</v>
          </cell>
          <cell r="BJ15">
            <v>0</v>
          </cell>
          <cell r="BL15">
            <v>1</v>
          </cell>
          <cell r="BM15">
            <v>0</v>
          </cell>
          <cell r="BN15">
            <v>0</v>
          </cell>
          <cell r="BP15">
            <v>1</v>
          </cell>
        </row>
        <row r="16">
          <cell r="B16" t="str">
            <v>Martine LAURENSOU</v>
          </cell>
          <cell r="C16" t="str">
            <v>LAURENSOU Martine</v>
          </cell>
          <cell r="D16" t="str">
            <v>adhérent</v>
          </cell>
          <cell r="F16" t="str">
            <v>martine.laurensou@gmail.com</v>
          </cell>
          <cell r="G16" t="str">
            <v>tarmine46@hotmail.fr</v>
          </cell>
          <cell r="L16">
            <v>1</v>
          </cell>
          <cell r="N16" t="str">
            <v>s</v>
          </cell>
          <cell r="Z16">
            <v>0</v>
          </cell>
          <cell r="AA16" t="b">
            <v>0</v>
          </cell>
          <cell r="AB16">
            <v>1</v>
          </cell>
          <cell r="AC16">
            <v>1</v>
          </cell>
          <cell r="AD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O16">
            <v>1</v>
          </cell>
          <cell r="AQ16">
            <v>1</v>
          </cell>
          <cell r="AS16">
            <v>1</v>
          </cell>
          <cell r="AU16">
            <v>0</v>
          </cell>
          <cell r="AW16">
            <v>0</v>
          </cell>
          <cell r="AY16">
            <v>1</v>
          </cell>
          <cell r="BC16">
            <v>0</v>
          </cell>
          <cell r="BE16">
            <v>0</v>
          </cell>
          <cell r="BF16" t="e">
            <v>#N/A</v>
          </cell>
          <cell r="BH16">
            <v>0</v>
          </cell>
          <cell r="BJ16">
            <v>0</v>
          </cell>
          <cell r="BL16">
            <v>1</v>
          </cell>
          <cell r="BM16">
            <v>0</v>
          </cell>
          <cell r="BN16">
            <v>0</v>
          </cell>
          <cell r="BP16">
            <v>1</v>
          </cell>
        </row>
        <row r="17">
          <cell r="B17" t="str">
            <v>Philippe AURIOL</v>
          </cell>
          <cell r="C17" t="str">
            <v>AURIOL Philippe</v>
          </cell>
          <cell r="D17" t="str">
            <v>adhérent</v>
          </cell>
          <cell r="E17" t="str">
            <v>membre(site)</v>
          </cell>
          <cell r="F17" t="str">
            <v>auriolphilippe46@gmail.com</v>
          </cell>
          <cell r="G17" t="str">
            <v>philippe.auriol@ratier-figeac.fr</v>
          </cell>
          <cell r="I17">
            <v>783158612</v>
          </cell>
          <cell r="L17">
            <v>3</v>
          </cell>
          <cell r="M17" t="str">
            <v>s</v>
          </cell>
          <cell r="N17" t="str">
            <v>p</v>
          </cell>
          <cell r="O17" t="str">
            <v>s</v>
          </cell>
          <cell r="Q17">
            <v>2</v>
          </cell>
          <cell r="R17" t="str">
            <v>A</v>
          </cell>
          <cell r="S17" t="str">
            <v>répondu</v>
          </cell>
          <cell r="T17">
            <v>1</v>
          </cell>
          <cell r="X17">
            <v>1</v>
          </cell>
          <cell r="Z17">
            <v>1</v>
          </cell>
          <cell r="AA17" t="b">
            <v>0</v>
          </cell>
          <cell r="AB17">
            <v>2</v>
          </cell>
          <cell r="AC17">
            <v>4</v>
          </cell>
          <cell r="AE17">
            <v>1</v>
          </cell>
          <cell r="AG17">
            <v>1</v>
          </cell>
          <cell r="AI17">
            <v>0</v>
          </cell>
          <cell r="AJ17">
            <v>0</v>
          </cell>
          <cell r="AK17">
            <v>2</v>
          </cell>
          <cell r="AM17">
            <v>1</v>
          </cell>
          <cell r="AO17">
            <v>2</v>
          </cell>
          <cell r="AP17">
            <v>1</v>
          </cell>
          <cell r="AQ17">
            <v>2</v>
          </cell>
          <cell r="AS17">
            <v>2</v>
          </cell>
          <cell r="AU17">
            <v>3</v>
          </cell>
          <cell r="AW17">
            <v>2</v>
          </cell>
          <cell r="AY17">
            <v>2</v>
          </cell>
          <cell r="BC17">
            <v>0</v>
          </cell>
          <cell r="BE17">
            <v>0</v>
          </cell>
          <cell r="BF17" t="e">
            <v>#N/A</v>
          </cell>
          <cell r="BH17">
            <v>0</v>
          </cell>
          <cell r="BJ17">
            <v>0</v>
          </cell>
          <cell r="BL17">
            <v>4</v>
          </cell>
          <cell r="BM17">
            <v>0</v>
          </cell>
          <cell r="BN17">
            <v>0</v>
          </cell>
          <cell r="BP17">
            <v>0</v>
          </cell>
        </row>
        <row r="18">
          <cell r="B18" t="str">
            <v>René VEZINET</v>
          </cell>
          <cell r="C18" t="str">
            <v>VEZINET René</v>
          </cell>
          <cell r="D18" t="str">
            <v>adhérent</v>
          </cell>
          <cell r="E18" t="str">
            <v>membre(site)</v>
          </cell>
          <cell r="F18" t="str">
            <v>revezat@gmail.com</v>
          </cell>
          <cell r="L18">
            <v>1</v>
          </cell>
          <cell r="N18" t="str">
            <v>s</v>
          </cell>
          <cell r="Q18">
            <v>0</v>
          </cell>
          <cell r="R18" t="str">
            <v>A</v>
          </cell>
          <cell r="Z18">
            <v>2</v>
          </cell>
          <cell r="AA18" t="b">
            <v>0</v>
          </cell>
          <cell r="AB18">
            <v>3</v>
          </cell>
          <cell r="AC18">
            <v>1</v>
          </cell>
          <cell r="AD18">
            <v>1</v>
          </cell>
          <cell r="AE18">
            <v>1</v>
          </cell>
          <cell r="AF18">
            <v>1</v>
          </cell>
          <cell r="AG18">
            <v>1</v>
          </cell>
          <cell r="AH18">
            <v>1</v>
          </cell>
          <cell r="AI18">
            <v>2</v>
          </cell>
          <cell r="AJ18">
            <v>3</v>
          </cell>
          <cell r="AK18">
            <v>2</v>
          </cell>
          <cell r="AL18">
            <v>3</v>
          </cell>
          <cell r="AM18">
            <v>1</v>
          </cell>
          <cell r="AN18">
            <v>1</v>
          </cell>
          <cell r="AO18">
            <v>3</v>
          </cell>
          <cell r="AP18">
            <v>2</v>
          </cell>
          <cell r="AQ18">
            <v>3</v>
          </cell>
          <cell r="AR18">
            <v>2</v>
          </cell>
          <cell r="AS18">
            <v>3</v>
          </cell>
          <cell r="AU18">
            <v>2</v>
          </cell>
          <cell r="AW18">
            <v>3</v>
          </cell>
          <cell r="AY18">
            <v>3</v>
          </cell>
          <cell r="BF18" t="e">
            <v>#N/A</v>
          </cell>
          <cell r="BH18">
            <v>0</v>
          </cell>
          <cell r="BL18">
            <v>1</v>
          </cell>
          <cell r="BM18">
            <v>0</v>
          </cell>
          <cell r="BN18">
            <v>0</v>
          </cell>
        </row>
        <row r="19">
          <cell r="B19" t="str">
            <v>Sophie TERZULLI</v>
          </cell>
          <cell r="C19" t="str">
            <v>TERZULLI Sophie</v>
          </cell>
          <cell r="D19" t="str">
            <v>adhérent</v>
          </cell>
          <cell r="E19" t="str">
            <v>lieu brassage BR22</v>
          </cell>
          <cell r="F19" t="str">
            <v>sophie_quentin@yahoo.fr</v>
          </cell>
          <cell r="L19">
            <v>1</v>
          </cell>
          <cell r="N19" t="str">
            <v>s</v>
          </cell>
          <cell r="Z19">
            <v>0</v>
          </cell>
          <cell r="AA19" t="b">
            <v>0</v>
          </cell>
          <cell r="AB19">
            <v>1</v>
          </cell>
          <cell r="AO19">
            <v>1</v>
          </cell>
          <cell r="AP19">
            <v>1</v>
          </cell>
          <cell r="AQ19">
            <v>1</v>
          </cell>
          <cell r="AS19">
            <v>2</v>
          </cell>
          <cell r="AT19">
            <v>2</v>
          </cell>
          <cell r="AU19">
            <v>1</v>
          </cell>
          <cell r="AW19">
            <v>1</v>
          </cell>
          <cell r="AY19">
            <v>1</v>
          </cell>
          <cell r="BC19">
            <v>0</v>
          </cell>
          <cell r="BE19">
            <v>0</v>
          </cell>
          <cell r="BF19" t="e">
            <v>#N/A</v>
          </cell>
          <cell r="BH19">
            <v>0</v>
          </cell>
          <cell r="BJ19">
            <v>0</v>
          </cell>
          <cell r="BL19">
            <v>0</v>
          </cell>
          <cell r="BM19">
            <v>0</v>
          </cell>
          <cell r="BN19">
            <v>0</v>
          </cell>
          <cell r="BO19" t="str">
            <v/>
          </cell>
        </row>
        <row r="20">
          <cell r="B20" t="str">
            <v>Sylvie GRZEGORCZYK</v>
          </cell>
          <cell r="C20" t="str">
            <v>GRZEGORCZYK Sylvie</v>
          </cell>
          <cell r="D20" t="str">
            <v>adhérent</v>
          </cell>
          <cell r="E20" t="str">
            <v>membre(site)</v>
          </cell>
          <cell r="F20" t="str">
            <v>sylvie.grzegorczyk@free.fr</v>
          </cell>
          <cell r="G20" t="str">
            <v>grzegorczyksylvie@gmail.com</v>
          </cell>
          <cell r="I20">
            <v>683404060</v>
          </cell>
          <cell r="L20">
            <v>2</v>
          </cell>
          <cell r="M20" t="str">
            <v>p</v>
          </cell>
          <cell r="N20" t="str">
            <v>p</v>
          </cell>
          <cell r="Q20">
            <v>0</v>
          </cell>
          <cell r="R20" t="str">
            <v>B</v>
          </cell>
          <cell r="S20" t="str">
            <v>répondu</v>
          </cell>
          <cell r="T20">
            <v>1</v>
          </cell>
          <cell r="X20">
            <v>1</v>
          </cell>
          <cell r="Z20">
            <v>9</v>
          </cell>
          <cell r="AA20" t="b">
            <v>0</v>
          </cell>
          <cell r="AB20">
            <v>8</v>
          </cell>
          <cell r="AC20">
            <v>4</v>
          </cell>
          <cell r="AD20">
            <v>4</v>
          </cell>
          <cell r="AE20">
            <v>4</v>
          </cell>
          <cell r="AF20">
            <v>4</v>
          </cell>
          <cell r="AG20">
            <v>3</v>
          </cell>
          <cell r="AI20">
            <v>2</v>
          </cell>
          <cell r="AJ20">
            <v>3</v>
          </cell>
          <cell r="AK20">
            <v>2</v>
          </cell>
          <cell r="AM20">
            <v>2</v>
          </cell>
          <cell r="AN20">
            <v>2</v>
          </cell>
          <cell r="AO20">
            <v>8</v>
          </cell>
          <cell r="AP20">
            <v>3</v>
          </cell>
          <cell r="AQ20">
            <v>8</v>
          </cell>
          <cell r="AR20">
            <v>3</v>
          </cell>
          <cell r="AS20">
            <v>8</v>
          </cell>
          <cell r="AU20">
            <v>5</v>
          </cell>
          <cell r="AW20">
            <v>8</v>
          </cell>
          <cell r="AY20">
            <v>8</v>
          </cell>
          <cell r="BC20">
            <v>0</v>
          </cell>
          <cell r="BE20">
            <v>0</v>
          </cell>
          <cell r="BF20" t="e">
            <v>#N/A</v>
          </cell>
          <cell r="BH20">
            <v>0</v>
          </cell>
          <cell r="BJ20">
            <v>0</v>
          </cell>
          <cell r="BL20">
            <v>4</v>
          </cell>
          <cell r="BM20">
            <v>0</v>
          </cell>
          <cell r="BN20">
            <v>0</v>
          </cell>
          <cell r="BP20">
            <v>4</v>
          </cell>
        </row>
        <row r="21">
          <cell r="B21" t="str">
            <v>Ewan LEROY</v>
          </cell>
          <cell r="C21" t="str">
            <v>LEROY Ewan</v>
          </cell>
          <cell r="D21" t="str">
            <v>adhérent</v>
          </cell>
          <cell r="F21" t="str">
            <v>ewan.leroy@orange.fr</v>
          </cell>
          <cell r="L21">
            <v>1</v>
          </cell>
          <cell r="O21" t="str">
            <v>p</v>
          </cell>
          <cell r="Z21">
            <v>1</v>
          </cell>
          <cell r="AB21">
            <v>2</v>
          </cell>
          <cell r="AS21">
            <v>2</v>
          </cell>
          <cell r="AU21">
            <v>0</v>
          </cell>
          <cell r="AW21">
            <v>2</v>
          </cell>
          <cell r="AY21">
            <v>2</v>
          </cell>
        </row>
        <row r="22">
          <cell r="B22" t="str">
            <v>Thierry LACAZE</v>
          </cell>
          <cell r="C22" t="str">
            <v>LACAZE Thierry</v>
          </cell>
          <cell r="D22" t="str">
            <v>adhérent</v>
          </cell>
          <cell r="E22" t="str">
            <v>membre(site)</v>
          </cell>
          <cell r="F22" t="str">
            <v>lacazet46@gmail.com</v>
          </cell>
          <cell r="I22">
            <v>682594354</v>
          </cell>
          <cell r="K22" t="str">
            <v>vice-président</v>
          </cell>
          <cell r="L22">
            <v>3</v>
          </cell>
          <cell r="M22" t="str">
            <v>s</v>
          </cell>
          <cell r="N22" t="str">
            <v>p</v>
          </cell>
          <cell r="O22" t="str">
            <v>p</v>
          </cell>
          <cell r="S22" t="str">
            <v>répondu</v>
          </cell>
          <cell r="T22">
            <v>1</v>
          </cell>
          <cell r="X22">
            <v>1</v>
          </cell>
          <cell r="Z22">
            <v>2</v>
          </cell>
          <cell r="AA22" t="b">
            <v>0</v>
          </cell>
          <cell r="AB22">
            <v>3</v>
          </cell>
          <cell r="AC22">
            <v>3</v>
          </cell>
          <cell r="AD22">
            <v>3</v>
          </cell>
          <cell r="AE22">
            <v>3</v>
          </cell>
          <cell r="AF22">
            <v>3</v>
          </cell>
          <cell r="AG22">
            <v>3</v>
          </cell>
          <cell r="AI22">
            <v>2</v>
          </cell>
          <cell r="AJ22">
            <v>3</v>
          </cell>
          <cell r="AK22">
            <v>2</v>
          </cell>
          <cell r="AL22">
            <v>3</v>
          </cell>
          <cell r="AM22">
            <v>2</v>
          </cell>
          <cell r="AN22">
            <v>2</v>
          </cell>
          <cell r="AO22">
            <v>3</v>
          </cell>
          <cell r="AP22">
            <v>3</v>
          </cell>
          <cell r="AQ22">
            <v>3</v>
          </cell>
          <cell r="AR22">
            <v>3</v>
          </cell>
          <cell r="AS22">
            <v>3</v>
          </cell>
          <cell r="AU22">
            <v>5</v>
          </cell>
          <cell r="AW22">
            <v>3</v>
          </cell>
          <cell r="AY22">
            <v>3</v>
          </cell>
          <cell r="BC22">
            <v>0</v>
          </cell>
          <cell r="BE22">
            <v>0</v>
          </cell>
          <cell r="BF22" t="e">
            <v>#N/A</v>
          </cell>
          <cell r="BH22">
            <v>0</v>
          </cell>
          <cell r="BJ22">
            <v>0</v>
          </cell>
          <cell r="BL22">
            <v>3</v>
          </cell>
          <cell r="BM22">
            <v>0</v>
          </cell>
          <cell r="BN22">
            <v>0</v>
          </cell>
          <cell r="BP22">
            <v>3</v>
          </cell>
        </row>
        <row r="23">
          <cell r="B23" t="str">
            <v>Joëlle PETIT</v>
          </cell>
          <cell r="C23" t="str">
            <v>PETIT Joëlle</v>
          </cell>
          <cell r="D23" t="str">
            <v>adhérent</v>
          </cell>
          <cell r="F23" t="str">
            <v>petit.jj@wanadoo.fr</v>
          </cell>
          <cell r="L23">
            <v>1</v>
          </cell>
          <cell r="N23" t="str">
            <v>s</v>
          </cell>
          <cell r="Q23">
            <v>2</v>
          </cell>
          <cell r="R23" t="str">
            <v>A</v>
          </cell>
          <cell r="S23" t="str">
            <v>répondu</v>
          </cell>
          <cell r="T23" t="str">
            <v>non</v>
          </cell>
          <cell r="Z23">
            <v>1</v>
          </cell>
          <cell r="AA23" t="b">
            <v>1</v>
          </cell>
          <cell r="AB23">
            <v>2</v>
          </cell>
          <cell r="AC23">
            <v>2</v>
          </cell>
          <cell r="AD23">
            <v>2</v>
          </cell>
          <cell r="AE23">
            <v>2</v>
          </cell>
          <cell r="AF23">
            <v>2</v>
          </cell>
          <cell r="AG23">
            <v>2</v>
          </cell>
          <cell r="AH23">
            <v>2</v>
          </cell>
          <cell r="AI23">
            <v>2</v>
          </cell>
          <cell r="AJ23">
            <v>2</v>
          </cell>
          <cell r="AK23">
            <v>2</v>
          </cell>
          <cell r="AL23">
            <v>2</v>
          </cell>
          <cell r="AM23">
            <v>2</v>
          </cell>
          <cell r="AN23">
            <v>2</v>
          </cell>
          <cell r="AO23">
            <v>2</v>
          </cell>
          <cell r="AQ23">
            <v>2</v>
          </cell>
          <cell r="AS23">
            <v>2</v>
          </cell>
          <cell r="AU23">
            <v>3</v>
          </cell>
          <cell r="AW23">
            <v>2</v>
          </cell>
          <cell r="AY23">
            <v>2</v>
          </cell>
          <cell r="BC23">
            <v>0</v>
          </cell>
          <cell r="BE23">
            <v>0</v>
          </cell>
          <cell r="BF23" t="e">
            <v>#N/A</v>
          </cell>
          <cell r="BH23">
            <v>0</v>
          </cell>
          <cell r="BJ23">
            <v>0</v>
          </cell>
          <cell r="BL23">
            <v>2</v>
          </cell>
          <cell r="BM23">
            <v>0</v>
          </cell>
          <cell r="BN23">
            <v>0</v>
          </cell>
          <cell r="BP23">
            <v>1</v>
          </cell>
        </row>
        <row r="24">
          <cell r="B24" t="str">
            <v>Christian PRIEUR</v>
          </cell>
          <cell r="C24" t="str">
            <v>PRIEUR Christian</v>
          </cell>
          <cell r="D24" t="str">
            <v>adhérent</v>
          </cell>
          <cell r="E24" t="str">
            <v>membre(site)</v>
          </cell>
          <cell r="F24" t="str">
            <v>christian.prieur6@wanadoo.fr</v>
          </cell>
          <cell r="K24" t="str">
            <v>trésorier adjoint</v>
          </cell>
          <cell r="L24">
            <v>2</v>
          </cell>
          <cell r="M24" t="str">
            <v>p</v>
          </cell>
          <cell r="N24" t="str">
            <v>p</v>
          </cell>
          <cell r="Q24">
            <v>1</v>
          </cell>
          <cell r="R24" t="str">
            <v>B</v>
          </cell>
          <cell r="S24" t="str">
            <v>répondu</v>
          </cell>
          <cell r="T24" t="str">
            <v>oui</v>
          </cell>
          <cell r="Z24">
            <v>4</v>
          </cell>
          <cell r="AA24" t="b">
            <v>0</v>
          </cell>
          <cell r="AB24">
            <v>5</v>
          </cell>
          <cell r="AC24">
            <v>6</v>
          </cell>
          <cell r="AD24">
            <v>6</v>
          </cell>
          <cell r="AE24">
            <v>4</v>
          </cell>
          <cell r="AF24">
            <v>4</v>
          </cell>
          <cell r="AG24">
            <v>4</v>
          </cell>
          <cell r="AH24">
            <v>4</v>
          </cell>
          <cell r="AI24">
            <v>2</v>
          </cell>
          <cell r="AJ24">
            <v>3</v>
          </cell>
          <cell r="AK24">
            <v>2</v>
          </cell>
          <cell r="AL24">
            <v>3</v>
          </cell>
          <cell r="AM24">
            <v>2</v>
          </cell>
          <cell r="AN24">
            <v>2</v>
          </cell>
          <cell r="AO24">
            <v>5</v>
          </cell>
          <cell r="AP24">
            <v>3</v>
          </cell>
          <cell r="AQ24">
            <v>5</v>
          </cell>
          <cell r="AS24">
            <v>5</v>
          </cell>
          <cell r="AU24">
            <v>5</v>
          </cell>
          <cell r="AW24">
            <v>5</v>
          </cell>
          <cell r="AY24">
            <v>5</v>
          </cell>
          <cell r="BC24">
            <v>0</v>
          </cell>
          <cell r="BE24">
            <v>0</v>
          </cell>
          <cell r="BF24">
            <v>3</v>
          </cell>
          <cell r="BH24">
            <v>0</v>
          </cell>
          <cell r="BJ24">
            <v>0</v>
          </cell>
          <cell r="BL24">
            <v>6</v>
          </cell>
          <cell r="BM24">
            <v>0</v>
          </cell>
          <cell r="BN24">
            <v>0</v>
          </cell>
          <cell r="BP24">
            <v>1</v>
          </cell>
        </row>
        <row r="25">
          <cell r="B25" t="str">
            <v>Sylvie PRIEUR</v>
          </cell>
          <cell r="C25" t="str">
            <v>PRIEUR Sylvie</v>
          </cell>
          <cell r="D25" t="str">
            <v>adhérent</v>
          </cell>
          <cell r="E25" t="str">
            <v>membre(site)</v>
          </cell>
          <cell r="F25" t="str">
            <v>srannou02@yahoo.fr</v>
          </cell>
          <cell r="I25">
            <v>681510837</v>
          </cell>
          <cell r="L25">
            <v>1</v>
          </cell>
          <cell r="N25" t="str">
            <v>s</v>
          </cell>
          <cell r="S25" t="str">
            <v>répondu</v>
          </cell>
          <cell r="T25" t="str">
            <v>non</v>
          </cell>
          <cell r="Z25">
            <v>0</v>
          </cell>
          <cell r="AA25" t="b">
            <v>0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0</v>
          </cell>
          <cell r="AK25">
            <v>1</v>
          </cell>
          <cell r="AL25">
            <v>0</v>
          </cell>
          <cell r="AM25">
            <v>1</v>
          </cell>
          <cell r="AO25">
            <v>1</v>
          </cell>
          <cell r="AQ25">
            <v>1</v>
          </cell>
          <cell r="AS25">
            <v>0</v>
          </cell>
          <cell r="AU25">
            <v>0</v>
          </cell>
          <cell r="AW25">
            <v>0</v>
          </cell>
          <cell r="AY25">
            <v>1</v>
          </cell>
          <cell r="BC25">
            <v>0</v>
          </cell>
          <cell r="BE25">
            <v>0</v>
          </cell>
          <cell r="BF25" t="e">
            <v>#N/A</v>
          </cell>
          <cell r="BH25">
            <v>0</v>
          </cell>
          <cell r="BJ25">
            <v>0</v>
          </cell>
          <cell r="BL25">
            <v>1</v>
          </cell>
          <cell r="BM25">
            <v>0</v>
          </cell>
          <cell r="BN25">
            <v>0</v>
          </cell>
        </row>
        <row r="26">
          <cell r="B26" t="str">
            <v>Aurélie RABE</v>
          </cell>
          <cell r="C26" t="str">
            <v>RABE Aurélie</v>
          </cell>
          <cell r="D26" t="str">
            <v>adhérent</v>
          </cell>
          <cell r="F26" t="str">
            <v>christophe.rabe1982@gmail.com</v>
          </cell>
          <cell r="L26">
            <v>0</v>
          </cell>
          <cell r="Z26">
            <v>1</v>
          </cell>
          <cell r="AB26">
            <v>2</v>
          </cell>
          <cell r="AU26">
            <v>1</v>
          </cell>
          <cell r="AW26">
            <v>2</v>
          </cell>
          <cell r="AY26">
            <v>2</v>
          </cell>
        </row>
        <row r="27">
          <cell r="B27" t="str">
            <v>Christophe RABE</v>
          </cell>
          <cell r="C27" t="str">
            <v>RABE Christophe</v>
          </cell>
          <cell r="D27" t="str">
            <v>adhérent</v>
          </cell>
          <cell r="F27" t="str">
            <v>christophe.rabe1982@gmail.com</v>
          </cell>
          <cell r="L27">
            <v>1</v>
          </cell>
          <cell r="O27" t="str">
            <v>p</v>
          </cell>
          <cell r="Z27">
            <v>1</v>
          </cell>
          <cell r="AB27">
            <v>2</v>
          </cell>
          <cell r="AS27">
            <v>2</v>
          </cell>
          <cell r="AU27">
            <v>2</v>
          </cell>
          <cell r="AW27">
            <v>2</v>
          </cell>
          <cell r="AY27">
            <v>2</v>
          </cell>
        </row>
        <row r="28">
          <cell r="B28" t="str">
            <v>David SOL</v>
          </cell>
          <cell r="C28" t="str">
            <v>SOL David</v>
          </cell>
          <cell r="D28" t="str">
            <v>adhérent</v>
          </cell>
          <cell r="E28" t="str">
            <v>membre(site)</v>
          </cell>
          <cell r="F28" t="str">
            <v>sol.david@laposte.net</v>
          </cell>
          <cell r="I28">
            <v>616845700</v>
          </cell>
          <cell r="J28" t="str">
            <v>Mirabel 46500 Lavergne</v>
          </cell>
          <cell r="K28" t="str">
            <v>trésorier</v>
          </cell>
          <cell r="L28">
            <v>3</v>
          </cell>
          <cell r="M28" t="str">
            <v>s</v>
          </cell>
          <cell r="N28" t="str">
            <v>P</v>
          </cell>
          <cell r="P28" t="str">
            <v>p</v>
          </cell>
          <cell r="Q28">
            <v>2</v>
          </cell>
          <cell r="R28" t="str">
            <v>a</v>
          </cell>
          <cell r="S28" t="str">
            <v>répondu</v>
          </cell>
          <cell r="T28" t="str">
            <v>oui</v>
          </cell>
          <cell r="Z28">
            <v>7</v>
          </cell>
          <cell r="AA28" t="b">
            <v>0</v>
          </cell>
          <cell r="AB28">
            <v>7</v>
          </cell>
          <cell r="AC28">
            <v>9</v>
          </cell>
          <cell r="AD28">
            <v>9</v>
          </cell>
          <cell r="AE28">
            <v>6</v>
          </cell>
          <cell r="AF28">
            <v>6</v>
          </cell>
          <cell r="AG28">
            <v>6</v>
          </cell>
          <cell r="AH28">
            <v>6</v>
          </cell>
          <cell r="AI28">
            <v>3</v>
          </cell>
          <cell r="AJ28">
            <v>3</v>
          </cell>
          <cell r="AK28">
            <v>3</v>
          </cell>
          <cell r="AL28">
            <v>3</v>
          </cell>
          <cell r="AM28">
            <v>3</v>
          </cell>
          <cell r="AN28">
            <v>3</v>
          </cell>
          <cell r="AO28">
            <v>7</v>
          </cell>
          <cell r="AP28">
            <v>6</v>
          </cell>
          <cell r="AQ28">
            <v>7</v>
          </cell>
          <cell r="AR28">
            <v>6</v>
          </cell>
          <cell r="AS28">
            <v>7</v>
          </cell>
          <cell r="AU28">
            <v>5</v>
          </cell>
          <cell r="AV28">
            <v>5</v>
          </cell>
          <cell r="AW28">
            <v>7</v>
          </cell>
          <cell r="AY28">
            <v>7</v>
          </cell>
          <cell r="BC28">
            <v>0</v>
          </cell>
          <cell r="BE28">
            <v>0</v>
          </cell>
          <cell r="BF28" t="e">
            <v>#N/A</v>
          </cell>
          <cell r="BH28">
            <v>0</v>
          </cell>
          <cell r="BJ28">
            <v>0</v>
          </cell>
          <cell r="BL28">
            <v>9</v>
          </cell>
          <cell r="BM28">
            <v>0</v>
          </cell>
          <cell r="BN28">
            <v>0</v>
          </cell>
          <cell r="BP28">
            <v>1</v>
          </cell>
        </row>
        <row r="29">
          <cell r="B29" t="str">
            <v>Vincent CHUZEVILLE</v>
          </cell>
          <cell r="C29" t="str">
            <v>CHUZEVILLE Vincent</v>
          </cell>
          <cell r="D29" t="str">
            <v>adhérent</v>
          </cell>
          <cell r="E29" t="str">
            <v>membre(site)</v>
          </cell>
          <cell r="F29" t="str">
            <v>vincent.chuzeville@gmail.com</v>
          </cell>
          <cell r="I29">
            <v>628628695</v>
          </cell>
          <cell r="K29" t="str">
            <v>président</v>
          </cell>
          <cell r="L29">
            <v>1</v>
          </cell>
          <cell r="N29" t="str">
            <v>s</v>
          </cell>
          <cell r="Q29">
            <v>2</v>
          </cell>
          <cell r="R29" t="str">
            <v>B</v>
          </cell>
          <cell r="S29" t="str">
            <v>répondu</v>
          </cell>
          <cell r="T29">
            <v>1</v>
          </cell>
          <cell r="X29">
            <v>1</v>
          </cell>
          <cell r="Z29">
            <v>3</v>
          </cell>
          <cell r="AA29" t="b">
            <v>1</v>
          </cell>
          <cell r="AB29">
            <v>5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5</v>
          </cell>
          <cell r="AP29">
            <v>2</v>
          </cell>
          <cell r="AQ29">
            <v>5</v>
          </cell>
          <cell r="AR29">
            <v>2</v>
          </cell>
          <cell r="AS29">
            <v>3</v>
          </cell>
          <cell r="AU29">
            <v>5</v>
          </cell>
          <cell r="AW29">
            <v>5</v>
          </cell>
          <cell r="AY29">
            <v>5</v>
          </cell>
          <cell r="BC29">
            <v>0</v>
          </cell>
          <cell r="BE29">
            <v>0</v>
          </cell>
          <cell r="BF29" t="e">
            <v>#N/A</v>
          </cell>
          <cell r="BH29">
            <v>0</v>
          </cell>
          <cell r="BJ29">
            <v>0</v>
          </cell>
          <cell r="BL29">
            <v>1</v>
          </cell>
          <cell r="BM29">
            <v>0</v>
          </cell>
          <cell r="BN29">
            <v>0</v>
          </cell>
        </row>
        <row r="30">
          <cell r="B30" t="str">
            <v>Chantal VEZINET</v>
          </cell>
          <cell r="C30" t="str">
            <v>VEZINET Chantal</v>
          </cell>
          <cell r="D30" t="str">
            <v>adhérent</v>
          </cell>
          <cell r="F30" t="str">
            <v>revezat@gmail.com</v>
          </cell>
          <cell r="L30">
            <v>0</v>
          </cell>
          <cell r="Z30">
            <v>1</v>
          </cell>
          <cell r="AB30">
            <v>2</v>
          </cell>
          <cell r="AS30">
            <v>0</v>
          </cell>
          <cell r="AU30">
            <v>1</v>
          </cell>
          <cell r="AW30">
            <v>2</v>
          </cell>
          <cell r="AY30">
            <v>2</v>
          </cell>
        </row>
        <row r="31">
          <cell r="B31" t="str">
            <v>Yvon CAZAL</v>
          </cell>
          <cell r="C31" t="str">
            <v>CAZAL Yvon</v>
          </cell>
          <cell r="D31" t="str">
            <v>adhérent</v>
          </cell>
          <cell r="E31" t="str">
            <v>membre(site)</v>
          </cell>
          <cell r="F31" t="str">
            <v>yvon.cazal@wanadoo.fr</v>
          </cell>
          <cell r="I31">
            <v>565387006</v>
          </cell>
          <cell r="L31">
            <v>2</v>
          </cell>
          <cell r="M31" t="str">
            <v>s</v>
          </cell>
          <cell r="N31" t="str">
            <v>s</v>
          </cell>
          <cell r="S31" t="str">
            <v>répondu</v>
          </cell>
          <cell r="T31">
            <v>2</v>
          </cell>
          <cell r="X31">
            <v>2</v>
          </cell>
          <cell r="Z31">
            <v>6</v>
          </cell>
          <cell r="AA31" t="b">
            <v>0</v>
          </cell>
          <cell r="AB31">
            <v>7</v>
          </cell>
          <cell r="AC31">
            <v>4</v>
          </cell>
          <cell r="AD31">
            <v>4</v>
          </cell>
          <cell r="AE31">
            <v>4</v>
          </cell>
          <cell r="AF31">
            <v>4</v>
          </cell>
          <cell r="AG31">
            <v>4</v>
          </cell>
          <cell r="AH31">
            <v>2</v>
          </cell>
          <cell r="AI31">
            <v>2</v>
          </cell>
          <cell r="AJ31">
            <v>3</v>
          </cell>
          <cell r="AK31">
            <v>2</v>
          </cell>
          <cell r="AL31">
            <v>3</v>
          </cell>
          <cell r="AM31">
            <v>2</v>
          </cell>
          <cell r="AO31">
            <v>7</v>
          </cell>
          <cell r="AP31">
            <v>1</v>
          </cell>
          <cell r="AQ31">
            <v>7</v>
          </cell>
          <cell r="AS31">
            <v>3</v>
          </cell>
          <cell r="AU31">
            <v>4</v>
          </cell>
          <cell r="AW31">
            <v>7</v>
          </cell>
          <cell r="AY31">
            <v>7</v>
          </cell>
          <cell r="BC31">
            <v>0</v>
          </cell>
          <cell r="BE31">
            <v>0</v>
          </cell>
          <cell r="BF31" t="e">
            <v>#N/A</v>
          </cell>
          <cell r="BH31">
            <v>0</v>
          </cell>
          <cell r="BJ31">
            <v>0</v>
          </cell>
          <cell r="BL31">
            <v>4</v>
          </cell>
          <cell r="BM31">
            <v>0</v>
          </cell>
          <cell r="BN31">
            <v>0</v>
          </cell>
        </row>
        <row r="32">
          <cell r="B32" t="str">
            <v>Adeline BARILLOT</v>
          </cell>
          <cell r="C32" t="str">
            <v>BARILLOT Adeline</v>
          </cell>
          <cell r="D32" t="str">
            <v>autre</v>
          </cell>
          <cell r="E32" t="str">
            <v>conseil général/musée Cuzal</v>
          </cell>
          <cell r="F32" t="str">
            <v>Adeline.BARILLOT@lot.fr</v>
          </cell>
          <cell r="L32">
            <v>0</v>
          </cell>
          <cell r="Z32">
            <v>0</v>
          </cell>
          <cell r="AA32" t="b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K32">
            <v>0</v>
          </cell>
          <cell r="AM32">
            <v>0</v>
          </cell>
          <cell r="AO32">
            <v>0</v>
          </cell>
          <cell r="AQ32">
            <v>0</v>
          </cell>
          <cell r="AS32">
            <v>0</v>
          </cell>
          <cell r="AU32">
            <v>0</v>
          </cell>
          <cell r="AW32">
            <v>0</v>
          </cell>
          <cell r="AY32">
            <v>0</v>
          </cell>
          <cell r="BC32">
            <v>0</v>
          </cell>
          <cell r="BE32">
            <v>0</v>
          </cell>
          <cell r="BF32" t="e">
            <v>#N/A</v>
          </cell>
          <cell r="BH32">
            <v>0</v>
          </cell>
          <cell r="BJ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B33" t="str">
            <v>Doris COUENNE</v>
          </cell>
          <cell r="C33" t="str">
            <v>COUENNE Doris</v>
          </cell>
          <cell r="D33" t="str">
            <v>autre</v>
          </cell>
          <cell r="E33" t="str">
            <v>lieu brassage BR22</v>
          </cell>
          <cell r="F33" t="str">
            <v>doris.couenne@yahoo.fr</v>
          </cell>
          <cell r="L33">
            <v>0</v>
          </cell>
          <cell r="Z33">
            <v>0</v>
          </cell>
          <cell r="AA33" t="b">
            <v>0</v>
          </cell>
          <cell r="AB33">
            <v>0</v>
          </cell>
          <cell r="AS33">
            <v>0</v>
          </cell>
          <cell r="AU33">
            <v>0</v>
          </cell>
          <cell r="AW33">
            <v>0</v>
          </cell>
          <cell r="AY33">
            <v>0</v>
          </cell>
          <cell r="BF33" t="e">
            <v>#N/A</v>
          </cell>
          <cell r="BH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B34" t="str">
            <v>PINQUIE</v>
          </cell>
          <cell r="C34" t="str">
            <v>PINQUIE</v>
          </cell>
          <cell r="D34" t="str">
            <v>autre</v>
          </cell>
          <cell r="E34" t="str">
            <v>lieu brassage BR10</v>
          </cell>
          <cell r="L34">
            <v>0</v>
          </cell>
          <cell r="Z34">
            <v>0</v>
          </cell>
          <cell r="AA34" t="b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K34">
            <v>0</v>
          </cell>
          <cell r="AM34">
            <v>0</v>
          </cell>
          <cell r="AO34">
            <v>0</v>
          </cell>
          <cell r="AQ34">
            <v>0</v>
          </cell>
          <cell r="AS34">
            <v>0</v>
          </cell>
          <cell r="AU34">
            <v>0</v>
          </cell>
          <cell r="AW34">
            <v>0</v>
          </cell>
          <cell r="AY34">
            <v>0</v>
          </cell>
          <cell r="BC34">
            <v>0</v>
          </cell>
          <cell r="BE34">
            <v>0</v>
          </cell>
          <cell r="BF34" t="e">
            <v>#N/A</v>
          </cell>
          <cell r="BH34">
            <v>0</v>
          </cell>
          <cell r="BJ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B35" t="str">
            <v>Thierry CHANCONIE</v>
          </cell>
          <cell r="C35" t="str">
            <v>CHANCONIE Thierry</v>
          </cell>
          <cell r="D35" t="str">
            <v>promesse adhésion</v>
          </cell>
          <cell r="E35" t="str">
            <v>membre(site)</v>
          </cell>
          <cell r="F35" t="str">
            <v>chanco@orange.fr</v>
          </cell>
          <cell r="I35">
            <v>671339340</v>
          </cell>
          <cell r="L35">
            <v>1</v>
          </cell>
          <cell r="M35" t="str">
            <v>p</v>
          </cell>
          <cell r="Z35">
            <v>0</v>
          </cell>
          <cell r="AA35" t="b">
            <v>0</v>
          </cell>
          <cell r="AB35">
            <v>0</v>
          </cell>
          <cell r="AC35">
            <v>3</v>
          </cell>
          <cell r="AE35">
            <v>2</v>
          </cell>
          <cell r="AG35">
            <v>1</v>
          </cell>
          <cell r="AH35">
            <v>0</v>
          </cell>
          <cell r="AI35">
            <v>1</v>
          </cell>
          <cell r="AJ35">
            <v>0</v>
          </cell>
          <cell r="AK35">
            <v>1</v>
          </cell>
          <cell r="AL35">
            <v>0</v>
          </cell>
          <cell r="AM35">
            <v>1</v>
          </cell>
          <cell r="AO35">
            <v>0</v>
          </cell>
          <cell r="AQ35">
            <v>0</v>
          </cell>
          <cell r="AS35">
            <v>0</v>
          </cell>
          <cell r="AU35">
            <v>1</v>
          </cell>
          <cell r="AW35">
            <v>1</v>
          </cell>
          <cell r="AY35">
            <v>0</v>
          </cell>
          <cell r="BC35">
            <v>0</v>
          </cell>
          <cell r="BE35">
            <v>0</v>
          </cell>
          <cell r="BF35" t="e">
            <v>#N/A</v>
          </cell>
          <cell r="BH35">
            <v>0</v>
          </cell>
          <cell r="BJ35">
            <v>0</v>
          </cell>
          <cell r="BL35">
            <v>3</v>
          </cell>
          <cell r="BM35">
            <v>0</v>
          </cell>
          <cell r="BN35">
            <v>0</v>
          </cell>
        </row>
        <row r="36">
          <cell r="B36" t="str">
            <v>Fanny GANT</v>
          </cell>
          <cell r="C36" t="str">
            <v>GANT Fanny</v>
          </cell>
          <cell r="D36" t="str">
            <v>promesse adhésion</v>
          </cell>
          <cell r="F36" t="str">
            <v>fanny.gant@gmail.com</v>
          </cell>
          <cell r="L36">
            <v>2</v>
          </cell>
          <cell r="N36" t="str">
            <v>s</v>
          </cell>
          <cell r="O36" t="str">
            <v>p</v>
          </cell>
          <cell r="Z36">
            <v>0</v>
          </cell>
          <cell r="AB36">
            <v>0</v>
          </cell>
          <cell r="AS36">
            <v>1</v>
          </cell>
          <cell r="AU36">
            <v>3</v>
          </cell>
          <cell r="AW36">
            <v>1</v>
          </cell>
          <cell r="AY36">
            <v>0</v>
          </cell>
        </row>
        <row r="37">
          <cell r="B37" t="str">
            <v>Marie-Jeanne NEGRET</v>
          </cell>
          <cell r="C37" t="str">
            <v>NEGRET Marie-Jeanne</v>
          </cell>
          <cell r="D37" t="str">
            <v>promesse adhésion</v>
          </cell>
          <cell r="E37" t="str">
            <v>membre(site)</v>
          </cell>
          <cell r="F37" t="str">
            <v>marie-jeanne.negret@orange.fr</v>
          </cell>
          <cell r="I37">
            <v>624069877</v>
          </cell>
          <cell r="K37" t="str">
            <v>secrétaire-adjoint</v>
          </cell>
          <cell r="L37">
            <v>1</v>
          </cell>
          <cell r="N37" t="str">
            <v>p</v>
          </cell>
          <cell r="Q37">
            <v>2</v>
          </cell>
          <cell r="R37" t="str">
            <v>B</v>
          </cell>
          <cell r="S37" t="str">
            <v>attente</v>
          </cell>
          <cell r="Z37">
            <v>8</v>
          </cell>
          <cell r="AA37" t="b">
            <v>0</v>
          </cell>
          <cell r="AB37">
            <v>5</v>
          </cell>
          <cell r="AC37">
            <v>5</v>
          </cell>
          <cell r="AD37">
            <v>5</v>
          </cell>
          <cell r="AE37">
            <v>4</v>
          </cell>
          <cell r="AF37">
            <v>4</v>
          </cell>
          <cell r="AG37">
            <v>4</v>
          </cell>
          <cell r="AH37">
            <v>4</v>
          </cell>
          <cell r="AI37">
            <v>2</v>
          </cell>
          <cell r="AK37">
            <v>2</v>
          </cell>
          <cell r="AM37">
            <v>2</v>
          </cell>
          <cell r="AN37">
            <v>2</v>
          </cell>
          <cell r="AO37">
            <v>5</v>
          </cell>
          <cell r="AQ37">
            <v>5</v>
          </cell>
          <cell r="AS37">
            <v>5</v>
          </cell>
          <cell r="AU37">
            <v>4</v>
          </cell>
          <cell r="AW37">
            <v>6</v>
          </cell>
          <cell r="AY37">
            <v>5</v>
          </cell>
          <cell r="BC37">
            <v>0</v>
          </cell>
          <cell r="BE37">
            <v>0</v>
          </cell>
          <cell r="BF37" t="e">
            <v>#N/A</v>
          </cell>
          <cell r="BH37">
            <v>0</v>
          </cell>
          <cell r="BJ37">
            <v>0</v>
          </cell>
          <cell r="BL37">
            <v>5</v>
          </cell>
          <cell r="BM37">
            <v>0</v>
          </cell>
          <cell r="BN37">
            <v>0</v>
          </cell>
          <cell r="BP37">
            <v>1</v>
          </cell>
        </row>
        <row r="38">
          <cell r="B38" t="str">
            <v>Damien PLOUHINEC</v>
          </cell>
          <cell r="C38" t="str">
            <v>PLOUHINEC Damien</v>
          </cell>
          <cell r="D38" t="str">
            <v>promesse adhésion</v>
          </cell>
          <cell r="F38" t="str">
            <v>damien.plouhinec@gmail.com</v>
          </cell>
          <cell r="I38">
            <v>665041632</v>
          </cell>
          <cell r="L38">
            <v>0</v>
          </cell>
          <cell r="Z38">
            <v>0</v>
          </cell>
          <cell r="AA38" t="b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1</v>
          </cell>
          <cell r="AK38">
            <v>1</v>
          </cell>
          <cell r="AM38">
            <v>1</v>
          </cell>
          <cell r="AO38">
            <v>0</v>
          </cell>
          <cell r="AQ38">
            <v>0</v>
          </cell>
          <cell r="AS38">
            <v>0</v>
          </cell>
          <cell r="AU38">
            <v>1</v>
          </cell>
          <cell r="AW38">
            <v>1</v>
          </cell>
          <cell r="AY38">
            <v>0</v>
          </cell>
          <cell r="BC38">
            <v>0</v>
          </cell>
          <cell r="BE38">
            <v>0</v>
          </cell>
          <cell r="BF38">
            <v>1</v>
          </cell>
          <cell r="BH38">
            <v>0</v>
          </cell>
          <cell r="BJ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B39" t="str">
            <v>Lionel RENAULT</v>
          </cell>
          <cell r="C39" t="str">
            <v>RENAULT Lionel</v>
          </cell>
          <cell r="D39" t="str">
            <v>promesse adhésion</v>
          </cell>
          <cell r="E39" t="str">
            <v>café associatif</v>
          </cell>
          <cell r="F39" t="str">
            <v>lionelrenault555@orange.fr</v>
          </cell>
          <cell r="I39">
            <v>676735427</v>
          </cell>
          <cell r="L39">
            <v>0</v>
          </cell>
          <cell r="Z39">
            <v>0</v>
          </cell>
          <cell r="AA39" t="b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1</v>
          </cell>
          <cell r="AJ39">
            <v>1</v>
          </cell>
          <cell r="AK39">
            <v>1</v>
          </cell>
          <cell r="AM39">
            <v>1</v>
          </cell>
          <cell r="AO39">
            <v>0</v>
          </cell>
          <cell r="AQ39">
            <v>0</v>
          </cell>
          <cell r="AS39">
            <v>0</v>
          </cell>
          <cell r="AU39">
            <v>1</v>
          </cell>
          <cell r="AW39">
            <v>1</v>
          </cell>
          <cell r="AY39">
            <v>0</v>
          </cell>
          <cell r="BC39">
            <v>0</v>
          </cell>
          <cell r="BE39">
            <v>0</v>
          </cell>
          <cell r="BF39" t="e">
            <v>#N/A</v>
          </cell>
          <cell r="BH39">
            <v>0</v>
          </cell>
          <cell r="BJ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B40" t="str">
            <v>Patrick BOURRUT</v>
          </cell>
          <cell r="C40" t="str">
            <v>BOURRUT Patrick</v>
          </cell>
          <cell r="D40" t="str">
            <v>sympathisant</v>
          </cell>
          <cell r="E40" t="str">
            <v>lieu brassage BR9</v>
          </cell>
          <cell r="F40" t="str">
            <v>patrick.bourrut@clubinternet.fr</v>
          </cell>
          <cell r="L40">
            <v>0</v>
          </cell>
          <cell r="Z40">
            <v>0</v>
          </cell>
          <cell r="AA40" t="b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K40">
            <v>0</v>
          </cell>
          <cell r="AM40">
            <v>0</v>
          </cell>
          <cell r="AO40">
            <v>0</v>
          </cell>
          <cell r="AQ40">
            <v>0</v>
          </cell>
          <cell r="AS40">
            <v>0</v>
          </cell>
          <cell r="AU40">
            <v>0</v>
          </cell>
          <cell r="AW40">
            <v>0</v>
          </cell>
          <cell r="AY40">
            <v>0</v>
          </cell>
          <cell r="BC40">
            <v>0</v>
          </cell>
          <cell r="BE40">
            <v>0</v>
          </cell>
          <cell r="BF40" t="e">
            <v>#N/A</v>
          </cell>
          <cell r="BH40">
            <v>0</v>
          </cell>
          <cell r="BJ40">
            <v>0</v>
          </cell>
          <cell r="BL40">
            <v>0</v>
          </cell>
          <cell r="BM40">
            <v>0</v>
          </cell>
          <cell r="BN40">
            <v>0</v>
          </cell>
          <cell r="BO40" t="str">
            <v/>
          </cell>
        </row>
        <row r="41">
          <cell r="B41" t="str">
            <v>Véronique CROS</v>
          </cell>
          <cell r="C41" t="str">
            <v>CROS Véronique</v>
          </cell>
          <cell r="D41" t="str">
            <v>sympathisant</v>
          </cell>
          <cell r="E41" t="str">
            <v>www.lesamisdelasourcesalmière.com</v>
          </cell>
          <cell r="F41" t="str">
            <v>esthercros@orange.fr</v>
          </cell>
          <cell r="L41">
            <v>0</v>
          </cell>
          <cell r="Z41">
            <v>0</v>
          </cell>
          <cell r="AA41" t="b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K41">
            <v>0</v>
          </cell>
          <cell r="AM41">
            <v>0</v>
          </cell>
          <cell r="AO41">
            <v>0</v>
          </cell>
          <cell r="AQ41">
            <v>0</v>
          </cell>
          <cell r="AS41">
            <v>0</v>
          </cell>
          <cell r="AU41">
            <v>0</v>
          </cell>
          <cell r="AW41">
            <v>0</v>
          </cell>
          <cell r="AY41">
            <v>0</v>
          </cell>
          <cell r="BC41">
            <v>0</v>
          </cell>
          <cell r="BE41">
            <v>0</v>
          </cell>
          <cell r="BF41" t="e">
            <v>#N/A</v>
          </cell>
          <cell r="BH41">
            <v>0</v>
          </cell>
          <cell r="BJ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B42" t="str">
            <v>Anne-Ly MOUA NEDELLE</v>
          </cell>
          <cell r="C42" t="str">
            <v>MOUA NEDELLE Anne-Ly</v>
          </cell>
          <cell r="D42" t="str">
            <v>sympathisant</v>
          </cell>
          <cell r="F42" t="str">
            <v>anne-lymn@hotmail.fr</v>
          </cell>
          <cell r="L42">
            <v>0</v>
          </cell>
          <cell r="Z42">
            <v>0</v>
          </cell>
          <cell r="AA42" t="b">
            <v>0</v>
          </cell>
          <cell r="AB42">
            <v>0</v>
          </cell>
          <cell r="AE42">
            <v>0</v>
          </cell>
          <cell r="AG42">
            <v>0</v>
          </cell>
          <cell r="AI42">
            <v>0</v>
          </cell>
          <cell r="AK42">
            <v>0</v>
          </cell>
          <cell r="AM42">
            <v>0</v>
          </cell>
          <cell r="AO42">
            <v>0</v>
          </cell>
          <cell r="AQ42">
            <v>0</v>
          </cell>
          <cell r="AS42">
            <v>0</v>
          </cell>
          <cell r="AU42">
            <v>0</v>
          </cell>
          <cell r="AW42">
            <v>0</v>
          </cell>
          <cell r="AY42">
            <v>0</v>
          </cell>
          <cell r="BC42">
            <v>0</v>
          </cell>
          <cell r="BE42">
            <v>0</v>
          </cell>
          <cell r="BF42" t="e">
            <v>#N/A</v>
          </cell>
          <cell r="BH42">
            <v>0</v>
          </cell>
          <cell r="BJ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B43" t="str">
            <v>Isabelle LASPALLES</v>
          </cell>
          <cell r="C43" t="str">
            <v>LASPALLES Isabelle</v>
          </cell>
          <cell r="D43" t="str">
            <v>sympathisant</v>
          </cell>
          <cell r="E43" t="str">
            <v>desserts</v>
          </cell>
          <cell r="F43" t="str">
            <v>i.laspalles@orange.fr</v>
          </cell>
          <cell r="H43" t="str">
            <v>x</v>
          </cell>
          <cell r="L43">
            <v>0</v>
          </cell>
          <cell r="Z43">
            <v>0</v>
          </cell>
          <cell r="AA43" t="b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K43">
            <v>0</v>
          </cell>
          <cell r="AM43">
            <v>0</v>
          </cell>
          <cell r="AO43">
            <v>0</v>
          </cell>
          <cell r="AQ43">
            <v>0</v>
          </cell>
          <cell r="AS43">
            <v>0</v>
          </cell>
          <cell r="AU43">
            <v>0</v>
          </cell>
          <cell r="AW43">
            <v>0</v>
          </cell>
          <cell r="AY43">
            <v>0</v>
          </cell>
          <cell r="BC43">
            <v>0</v>
          </cell>
          <cell r="BE43">
            <v>0</v>
          </cell>
          <cell r="BF43" t="e">
            <v>#N/A</v>
          </cell>
          <cell r="BH43">
            <v>0</v>
          </cell>
          <cell r="BJ43">
            <v>0</v>
          </cell>
          <cell r="BL43">
            <v>0</v>
          </cell>
          <cell r="BM43">
            <v>0</v>
          </cell>
          <cell r="BN43">
            <v>0</v>
          </cell>
          <cell r="BO43" t="str">
            <v/>
          </cell>
        </row>
        <row r="44">
          <cell r="B44" t="str">
            <v>Clément GUARCH FERRER</v>
          </cell>
          <cell r="C44" t="str">
            <v>GUARCH FERRER Clément</v>
          </cell>
          <cell r="D44" t="str">
            <v>sympathisant</v>
          </cell>
          <cell r="F44" t="str">
            <v>clementguarch@gmail.com</v>
          </cell>
          <cell r="L44">
            <v>0</v>
          </cell>
          <cell r="Z44">
            <v>0</v>
          </cell>
          <cell r="AA44" t="b">
            <v>0</v>
          </cell>
          <cell r="AB44">
            <v>0</v>
          </cell>
          <cell r="AE44">
            <v>0</v>
          </cell>
          <cell r="AG44">
            <v>0</v>
          </cell>
          <cell r="AI44">
            <v>0</v>
          </cell>
          <cell r="AK44">
            <v>0</v>
          </cell>
          <cell r="AM44">
            <v>0</v>
          </cell>
          <cell r="AO44">
            <v>0</v>
          </cell>
          <cell r="AQ44">
            <v>0</v>
          </cell>
          <cell r="AS44">
            <v>0</v>
          </cell>
          <cell r="AU44">
            <v>0</v>
          </cell>
          <cell r="AW44">
            <v>0</v>
          </cell>
          <cell r="AY44">
            <v>0</v>
          </cell>
          <cell r="BC44">
            <v>0</v>
          </cell>
          <cell r="BE44">
            <v>0</v>
          </cell>
          <cell r="BF44" t="e">
            <v>#N/A</v>
          </cell>
          <cell r="BH44">
            <v>0</v>
          </cell>
          <cell r="BJ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B45" t="str">
            <v>Aurélien RIZZON</v>
          </cell>
          <cell r="C45" t="str">
            <v>RIZZON Aurélien</v>
          </cell>
          <cell r="D45" t="str">
            <v>sympathisant</v>
          </cell>
          <cell r="E45" t="str">
            <v>ancien membre</v>
          </cell>
          <cell r="F45" t="str">
            <v>aurelienrizzon@hotmail.com</v>
          </cell>
          <cell r="I45">
            <v>664855060</v>
          </cell>
          <cell r="L45">
            <v>0</v>
          </cell>
          <cell r="Z45">
            <v>0</v>
          </cell>
          <cell r="AA45" t="b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K45">
            <v>0</v>
          </cell>
          <cell r="AM45">
            <v>0</v>
          </cell>
          <cell r="AO45">
            <v>0</v>
          </cell>
          <cell r="AQ45">
            <v>0</v>
          </cell>
          <cell r="AS45">
            <v>0</v>
          </cell>
          <cell r="AU45">
            <v>0</v>
          </cell>
          <cell r="AW45">
            <v>0</v>
          </cell>
          <cell r="AY45">
            <v>0</v>
          </cell>
          <cell r="BC45">
            <v>0</v>
          </cell>
          <cell r="BE45">
            <v>0</v>
          </cell>
          <cell r="BF45" t="e">
            <v>#N/A</v>
          </cell>
          <cell r="BH45">
            <v>0</v>
          </cell>
          <cell r="BJ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B46" t="str">
            <v>Thierry D'ALMEIDA</v>
          </cell>
          <cell r="C46" t="str">
            <v>D'ALMEIDA Thierry</v>
          </cell>
          <cell r="E46" t="str">
            <v>membre(site)</v>
          </cell>
          <cell r="F46" t="str">
            <v>kemthal@yahoo.fr</v>
          </cell>
          <cell r="L46">
            <v>0</v>
          </cell>
          <cell r="Z46">
            <v>0</v>
          </cell>
          <cell r="AA46" t="b">
            <v>1</v>
          </cell>
          <cell r="AB46">
            <v>0</v>
          </cell>
          <cell r="AC46">
            <v>1</v>
          </cell>
          <cell r="AE46">
            <v>1</v>
          </cell>
          <cell r="AG46">
            <v>1</v>
          </cell>
          <cell r="AI46">
            <v>1</v>
          </cell>
          <cell r="AJ46">
            <v>0</v>
          </cell>
          <cell r="AK46">
            <v>1</v>
          </cell>
          <cell r="AL46">
            <v>0</v>
          </cell>
          <cell r="AM46">
            <v>1</v>
          </cell>
          <cell r="AO46">
            <v>0</v>
          </cell>
          <cell r="AQ46">
            <v>0</v>
          </cell>
          <cell r="AS46">
            <v>1</v>
          </cell>
          <cell r="AU46">
            <v>0</v>
          </cell>
          <cell r="AW46">
            <v>0</v>
          </cell>
          <cell r="AY46">
            <v>0</v>
          </cell>
          <cell r="BC46">
            <v>0</v>
          </cell>
          <cell r="BE46">
            <v>0</v>
          </cell>
          <cell r="BF46" t="e">
            <v>#N/A</v>
          </cell>
          <cell r="BH46">
            <v>0</v>
          </cell>
          <cell r="BJ46">
            <v>0</v>
          </cell>
          <cell r="BL46">
            <v>1</v>
          </cell>
          <cell r="BM46">
            <v>0</v>
          </cell>
          <cell r="BN46">
            <v>0</v>
          </cell>
          <cell r="BO46" t="str">
            <v>non</v>
          </cell>
        </row>
        <row r="47">
          <cell r="B47" t="str">
            <v>Hugo HOFMANN</v>
          </cell>
          <cell r="C47" t="str">
            <v>HOFMANN Hugo</v>
          </cell>
          <cell r="F47" t="str">
            <v>bossfrog63@gmail.com</v>
          </cell>
          <cell r="L47">
            <v>0</v>
          </cell>
          <cell r="S47" t="str">
            <v>attente</v>
          </cell>
          <cell r="Z47">
            <v>0</v>
          </cell>
          <cell r="AA47" t="b">
            <v>1</v>
          </cell>
          <cell r="AB47">
            <v>0</v>
          </cell>
          <cell r="AC47">
            <v>1</v>
          </cell>
          <cell r="AD47">
            <v>1</v>
          </cell>
          <cell r="AE47">
            <v>1</v>
          </cell>
          <cell r="AF47">
            <v>1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1</v>
          </cell>
          <cell r="AO47">
            <v>0</v>
          </cell>
          <cell r="AQ47">
            <v>0</v>
          </cell>
          <cell r="AS47">
            <v>0</v>
          </cell>
          <cell r="AU47">
            <v>0</v>
          </cell>
          <cell r="AW47">
            <v>0</v>
          </cell>
          <cell r="AY47">
            <v>0</v>
          </cell>
          <cell r="BC47">
            <v>0</v>
          </cell>
          <cell r="BE47">
            <v>0</v>
          </cell>
          <cell r="BF47">
            <v>1</v>
          </cell>
          <cell r="BH47">
            <v>0</v>
          </cell>
          <cell r="BJ47">
            <v>0</v>
          </cell>
          <cell r="BL47">
            <v>1</v>
          </cell>
          <cell r="BM47">
            <v>0</v>
          </cell>
          <cell r="BN47">
            <v>0</v>
          </cell>
          <cell r="BP47">
            <v>1</v>
          </cell>
        </row>
        <row r="48">
          <cell r="B48" t="str">
            <v>Didier LAURANS</v>
          </cell>
          <cell r="C48" t="str">
            <v>LAURANS Didier</v>
          </cell>
          <cell r="F48" t="str">
            <v>didier.laurans@hotmail.fr</v>
          </cell>
          <cell r="I48">
            <v>622218011</v>
          </cell>
          <cell r="L48">
            <v>0</v>
          </cell>
          <cell r="Q48">
            <v>0</v>
          </cell>
          <cell r="R48">
            <v>0</v>
          </cell>
          <cell r="Z48">
            <v>0</v>
          </cell>
          <cell r="AA48" t="b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1</v>
          </cell>
          <cell r="AJ48">
            <v>1</v>
          </cell>
          <cell r="AK48">
            <v>1</v>
          </cell>
          <cell r="AL48">
            <v>1</v>
          </cell>
          <cell r="AM48">
            <v>1</v>
          </cell>
          <cell r="AN48">
            <v>1</v>
          </cell>
          <cell r="AO48">
            <v>0</v>
          </cell>
          <cell r="AP48">
            <v>2</v>
          </cell>
          <cell r="AQ48">
            <v>0</v>
          </cell>
          <cell r="AR48">
            <v>2</v>
          </cell>
          <cell r="AS48">
            <v>1</v>
          </cell>
          <cell r="AU48">
            <v>0</v>
          </cell>
          <cell r="AW48">
            <v>0</v>
          </cell>
          <cell r="AY48">
            <v>0</v>
          </cell>
          <cell r="BC48">
            <v>0</v>
          </cell>
          <cell r="BE48">
            <v>0</v>
          </cell>
          <cell r="BF48" t="e">
            <v>#N/A</v>
          </cell>
          <cell r="BH48">
            <v>0</v>
          </cell>
          <cell r="BJ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1</v>
          </cell>
        </row>
        <row r="49">
          <cell r="B49" t="str">
            <v>René LAURENSOU</v>
          </cell>
          <cell r="C49" t="str">
            <v>LAURENSOU René</v>
          </cell>
          <cell r="F49" t="str">
            <v>garyx46@hotmail.com</v>
          </cell>
          <cell r="L49">
            <v>0</v>
          </cell>
          <cell r="Q49">
            <v>0</v>
          </cell>
          <cell r="R49">
            <v>0</v>
          </cell>
          <cell r="Z49">
            <v>0</v>
          </cell>
          <cell r="AA49" t="b">
            <v>0</v>
          </cell>
          <cell r="AB49">
            <v>0</v>
          </cell>
          <cell r="AC49">
            <v>1</v>
          </cell>
          <cell r="AD49">
            <v>1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1</v>
          </cell>
          <cell r="AJ49">
            <v>1</v>
          </cell>
          <cell r="AK49">
            <v>1</v>
          </cell>
          <cell r="AL49">
            <v>1</v>
          </cell>
          <cell r="AM49">
            <v>1</v>
          </cell>
          <cell r="AO49">
            <v>0</v>
          </cell>
          <cell r="AQ49">
            <v>0</v>
          </cell>
          <cell r="AS49">
            <v>1</v>
          </cell>
          <cell r="AU49">
            <v>0</v>
          </cell>
          <cell r="AW49">
            <v>0</v>
          </cell>
          <cell r="AY49">
            <v>0</v>
          </cell>
          <cell r="BC49">
            <v>0</v>
          </cell>
          <cell r="BE49">
            <v>0</v>
          </cell>
          <cell r="BF49" t="e">
            <v>#N/A</v>
          </cell>
          <cell r="BH49">
            <v>0</v>
          </cell>
          <cell r="BJ49">
            <v>0</v>
          </cell>
          <cell r="BL49">
            <v>1</v>
          </cell>
          <cell r="BM49">
            <v>0</v>
          </cell>
          <cell r="BN49">
            <v>0</v>
          </cell>
          <cell r="BP49">
            <v>1</v>
          </cell>
        </row>
        <row r="50">
          <cell r="B50" t="str">
            <v>Sandra RITTER</v>
          </cell>
          <cell r="C50" t="str">
            <v>RITTER Sandra</v>
          </cell>
          <cell r="E50" t="str">
            <v>membre(site)</v>
          </cell>
          <cell r="F50" t="str">
            <v>ritter.sanlau@wanadoo.fr</v>
          </cell>
          <cell r="H50" t="str">
            <v>x</v>
          </cell>
          <cell r="L50">
            <v>0</v>
          </cell>
          <cell r="Z50">
            <v>0</v>
          </cell>
          <cell r="AA50" t="b">
            <v>0</v>
          </cell>
          <cell r="AB50">
            <v>0</v>
          </cell>
          <cell r="AC50">
            <v>1</v>
          </cell>
          <cell r="AD50">
            <v>1</v>
          </cell>
          <cell r="AE50">
            <v>1</v>
          </cell>
          <cell r="AF50">
            <v>1</v>
          </cell>
          <cell r="AG50">
            <v>1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</v>
          </cell>
          <cell r="AO50">
            <v>0</v>
          </cell>
          <cell r="AQ50">
            <v>0</v>
          </cell>
          <cell r="AS50">
            <v>1</v>
          </cell>
          <cell r="AU50">
            <v>0</v>
          </cell>
          <cell r="AW50">
            <v>0</v>
          </cell>
          <cell r="AY50">
            <v>0</v>
          </cell>
          <cell r="BC50">
            <v>0</v>
          </cell>
          <cell r="BE50">
            <v>0</v>
          </cell>
          <cell r="BF50">
            <v>1</v>
          </cell>
          <cell r="BH50">
            <v>0</v>
          </cell>
          <cell r="BJ50">
            <v>0</v>
          </cell>
          <cell r="BL50">
            <v>1</v>
          </cell>
          <cell r="BM50">
            <v>0</v>
          </cell>
          <cell r="BN50">
            <v>0</v>
          </cell>
        </row>
        <row r="51">
          <cell r="B51" t="str">
            <v>Patricia SADOU</v>
          </cell>
          <cell r="C51" t="str">
            <v>SADOU Patricia</v>
          </cell>
          <cell r="F51" t="str">
            <v>patricia.sadou@justice.fr</v>
          </cell>
          <cell r="I51">
            <v>668422682</v>
          </cell>
          <cell r="L51">
            <v>0</v>
          </cell>
          <cell r="Z51">
            <v>0</v>
          </cell>
          <cell r="AB51">
            <v>0</v>
          </cell>
          <cell r="AQ51">
            <v>0</v>
          </cell>
          <cell r="AR51">
            <v>1</v>
          </cell>
          <cell r="AS51">
            <v>1</v>
          </cell>
          <cell r="AU51">
            <v>0</v>
          </cell>
          <cell r="AW51">
            <v>0</v>
          </cell>
          <cell r="AY51">
            <v>0</v>
          </cell>
        </row>
        <row r="52">
          <cell r="B52" t="str">
            <v>Yves SADOU</v>
          </cell>
          <cell r="C52" t="str">
            <v>SADOU Yves</v>
          </cell>
          <cell r="F52" t="str">
            <v>yves.sadou@laposte.net</v>
          </cell>
          <cell r="L52">
            <v>0</v>
          </cell>
          <cell r="Z52">
            <v>0</v>
          </cell>
          <cell r="AA52" t="b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1</v>
          </cell>
          <cell r="AJ52">
            <v>0</v>
          </cell>
          <cell r="AK52">
            <v>1</v>
          </cell>
          <cell r="AL52">
            <v>0</v>
          </cell>
          <cell r="AM52">
            <v>1</v>
          </cell>
          <cell r="AO52">
            <v>0</v>
          </cell>
          <cell r="AQ52">
            <v>0</v>
          </cell>
          <cell r="AR52">
            <v>1</v>
          </cell>
          <cell r="AS52">
            <v>0</v>
          </cell>
          <cell r="AU52">
            <v>0</v>
          </cell>
          <cell r="AW52">
            <v>0</v>
          </cell>
          <cell r="AY52">
            <v>0</v>
          </cell>
          <cell r="BC52">
            <v>0</v>
          </cell>
          <cell r="BE52">
            <v>0</v>
          </cell>
          <cell r="BF52" t="e">
            <v>#N/A</v>
          </cell>
          <cell r="BH52">
            <v>0</v>
          </cell>
          <cell r="BJ52">
            <v>0</v>
          </cell>
          <cell r="BL52">
            <v>0</v>
          </cell>
          <cell r="BM52">
            <v>0</v>
          </cell>
          <cell r="BN52">
            <v>0</v>
          </cell>
        </row>
      </sheetData>
      <sheetData sheetId="16"/>
      <sheetData sheetId="17"/>
      <sheetData sheetId="18">
        <row r="3">
          <cell r="G3" t="str">
            <v>catégorie</v>
          </cell>
        </row>
        <row r="4">
          <cell r="G4" t="str">
            <v>Cotisation</v>
          </cell>
        </row>
        <row r="5">
          <cell r="G5" t="str">
            <v>Cotisation</v>
          </cell>
        </row>
        <row r="6">
          <cell r="G6" t="str">
            <v>Cotisation</v>
          </cell>
        </row>
        <row r="7">
          <cell r="G7" t="str">
            <v>Cotisation</v>
          </cell>
        </row>
        <row r="8">
          <cell r="G8" t="str">
            <v>Cotisation</v>
          </cell>
        </row>
        <row r="9">
          <cell r="G9" t="str">
            <v>Cotisation</v>
          </cell>
        </row>
        <row r="10">
          <cell r="G10" t="str">
            <v>Cotisation</v>
          </cell>
        </row>
        <row r="11">
          <cell r="G11" t="str">
            <v>Cotisation</v>
          </cell>
        </row>
        <row r="12">
          <cell r="G12" t="str">
            <v>Cotisation</v>
          </cell>
        </row>
        <row r="13">
          <cell r="G13" t="str">
            <v>Cotisation</v>
          </cell>
        </row>
        <row r="14">
          <cell r="G14" t="str">
            <v>Cotisation</v>
          </cell>
        </row>
        <row r="15">
          <cell r="G15" t="str">
            <v>Cotisation</v>
          </cell>
        </row>
        <row r="16">
          <cell r="G16" t="str">
            <v>Cotisation</v>
          </cell>
        </row>
        <row r="17">
          <cell r="G17" t="str">
            <v>Cotisation</v>
          </cell>
        </row>
        <row r="18">
          <cell r="G18" t="str">
            <v>Cotisation</v>
          </cell>
        </row>
        <row r="19">
          <cell r="G19" t="str">
            <v>Cotisation</v>
          </cell>
        </row>
        <row r="20">
          <cell r="G20" t="str">
            <v>Cotisation</v>
          </cell>
        </row>
        <row r="21">
          <cell r="G21" t="str">
            <v>Cotisation</v>
          </cell>
        </row>
        <row r="22">
          <cell r="G22" t="str">
            <v>+++++++ pas de catégorie</v>
          </cell>
        </row>
        <row r="23">
          <cell r="G23" t="str">
            <v>Frais bancaires</v>
          </cell>
        </row>
        <row r="24">
          <cell r="G24" t="str">
            <v>JOURNAL OFFICIEL</v>
          </cell>
        </row>
        <row r="25">
          <cell r="G25" t="str">
            <v>Matériel</v>
          </cell>
        </row>
        <row r="26">
          <cell r="G26" t="str">
            <v>Consommable</v>
          </cell>
        </row>
        <row r="27">
          <cell r="G27" t="str">
            <v>Matériel</v>
          </cell>
        </row>
        <row r="28">
          <cell r="G28" t="str">
            <v>Matériel</v>
          </cell>
        </row>
        <row r="29">
          <cell r="G29" t="str">
            <v>Consommable</v>
          </cell>
        </row>
        <row r="30">
          <cell r="G30" t="str">
            <v>Cotisation</v>
          </cell>
        </row>
        <row r="31">
          <cell r="G31" t="str">
            <v>Consommable</v>
          </cell>
        </row>
        <row r="32">
          <cell r="G32" t="str">
            <v>Consommable</v>
          </cell>
        </row>
        <row r="35">
          <cell r="G35" t="str">
            <v>Repas</v>
          </cell>
        </row>
        <row r="36">
          <cell r="G36" t="str">
            <v>Repas</v>
          </cell>
        </row>
        <row r="37">
          <cell r="G37" t="str">
            <v>Repas</v>
          </cell>
        </row>
        <row r="38">
          <cell r="G38" t="str">
            <v>Cotisation</v>
          </cell>
        </row>
        <row r="39">
          <cell r="G39" t="str">
            <v>Repas</v>
          </cell>
        </row>
        <row r="40">
          <cell r="G40" t="str">
            <v>Consommable</v>
          </cell>
        </row>
        <row r="41">
          <cell r="G41" t="str">
            <v>Matériel</v>
          </cell>
        </row>
        <row r="42">
          <cell r="G42" t="str">
            <v>Repas</v>
          </cell>
        </row>
        <row r="43">
          <cell r="G43" t="str">
            <v>Repas</v>
          </cell>
        </row>
        <row r="44">
          <cell r="G44" t="str">
            <v>Repas</v>
          </cell>
        </row>
        <row r="45">
          <cell r="G45" t="str">
            <v>Cotisation</v>
          </cell>
        </row>
        <row r="46">
          <cell r="G46" t="str">
            <v>Repas</v>
          </cell>
        </row>
        <row r="47">
          <cell r="G47" t="str">
            <v>Repas</v>
          </cell>
        </row>
        <row r="49">
          <cell r="G49" t="str">
            <v>Repas</v>
          </cell>
        </row>
        <row r="50">
          <cell r="G50" t="str">
            <v>Repas</v>
          </cell>
        </row>
        <row r="51">
          <cell r="G51" t="str">
            <v>Cotisation</v>
          </cell>
        </row>
        <row r="52">
          <cell r="G52" t="str">
            <v>Cotisation</v>
          </cell>
        </row>
        <row r="53">
          <cell r="G53" t="str">
            <v>Cotisation</v>
          </cell>
        </row>
        <row r="54">
          <cell r="G54" t="str">
            <v>dépôt d'espèces</v>
          </cell>
        </row>
        <row r="55">
          <cell r="G55" t="str">
            <v>sur BPOC</v>
          </cell>
        </row>
        <row r="56">
          <cell r="G56" t="str">
            <v>Visite</v>
          </cell>
        </row>
        <row r="58">
          <cell r="G58" t="str">
            <v>Matériel</v>
          </cell>
        </row>
        <row r="59">
          <cell r="G59" t="str">
            <v>+++++++ pas de catégorie</v>
          </cell>
        </row>
        <row r="60">
          <cell r="G60" t="str">
            <v>+++++++ pas de catégorie</v>
          </cell>
        </row>
        <row r="61">
          <cell r="G61" t="str">
            <v>+++++++ pas de catégorie</v>
          </cell>
        </row>
        <row r="62">
          <cell r="G62" t="str">
            <v>dépôt d'espèces</v>
          </cell>
        </row>
        <row r="63">
          <cell r="G63" t="str">
            <v>dépôt d'espèces</v>
          </cell>
        </row>
        <row r="64">
          <cell r="G64" t="str">
            <v>sur BPOC</v>
          </cell>
        </row>
        <row r="65">
          <cell r="G65" t="str">
            <v>sur BPOC</v>
          </cell>
        </row>
        <row r="66">
          <cell r="G66" t="str">
            <v>Matériel</v>
          </cell>
        </row>
        <row r="67">
          <cell r="G67" t="str">
            <v>Cotisation</v>
          </cell>
        </row>
        <row r="68">
          <cell r="G68" t="str">
            <v>Cotisation</v>
          </cell>
        </row>
        <row r="69">
          <cell r="G69" t="str">
            <v>Cotisation</v>
          </cell>
        </row>
        <row r="70">
          <cell r="G70" t="str">
            <v>+++++++ pas de catégorie</v>
          </cell>
        </row>
        <row r="71">
          <cell r="G71" t="str">
            <v>dépôt d'espèces</v>
          </cell>
        </row>
        <row r="72">
          <cell r="G72" t="str">
            <v>dépôt d'espèces</v>
          </cell>
        </row>
        <row r="73">
          <cell r="G73" t="str">
            <v>sur BPOC</v>
          </cell>
        </row>
        <row r="74">
          <cell r="G74" t="str">
            <v>sur BPOC</v>
          </cell>
        </row>
        <row r="75">
          <cell r="G75" t="str">
            <v>+++++++ pas de catégorie</v>
          </cell>
        </row>
        <row r="76">
          <cell r="G76" t="str">
            <v>Matériel</v>
          </cell>
        </row>
        <row r="77">
          <cell r="G77" t="str">
            <v>dépôt d'espèces</v>
          </cell>
        </row>
        <row r="78">
          <cell r="G78" t="str">
            <v>sur BPOC</v>
          </cell>
        </row>
        <row r="79">
          <cell r="G79" t="str">
            <v>+++++++ pas de catégorie</v>
          </cell>
        </row>
        <row r="81">
          <cell r="G81" t="str">
            <v>+++++++ pas de catégorie</v>
          </cell>
        </row>
        <row r="82">
          <cell r="G82" t="str">
            <v>Matériel</v>
          </cell>
        </row>
        <row r="83">
          <cell r="G83" t="str">
            <v>Consommable</v>
          </cell>
        </row>
        <row r="84">
          <cell r="G84" t="str">
            <v>Matériel</v>
          </cell>
        </row>
        <row r="85">
          <cell r="G85" t="str">
            <v>Repas</v>
          </cell>
        </row>
        <row r="86">
          <cell r="G86" t="str">
            <v>+++++++ pas de catégorie</v>
          </cell>
        </row>
        <row r="88">
          <cell r="G88" t="str">
            <v>Cotisation</v>
          </cell>
        </row>
        <row r="89">
          <cell r="G89" t="str">
            <v>Cotisation</v>
          </cell>
        </row>
        <row r="90">
          <cell r="G90" t="str">
            <v>Cotisation</v>
          </cell>
        </row>
        <row r="91">
          <cell r="G91" t="str">
            <v>Cotisation</v>
          </cell>
        </row>
        <row r="92">
          <cell r="G92" t="str">
            <v>Cotisation</v>
          </cell>
        </row>
        <row r="93">
          <cell r="G93" t="str">
            <v>+++++++ pas de catégorie</v>
          </cell>
        </row>
        <row r="94">
          <cell r="G94" t="str">
            <v>Repas</v>
          </cell>
        </row>
        <row r="95">
          <cell r="G95" t="str">
            <v>dépôt d'espèces</v>
          </cell>
        </row>
        <row r="96">
          <cell r="G96" t="str">
            <v>sur BPOC</v>
          </cell>
        </row>
        <row r="97">
          <cell r="G97" t="str">
            <v>Cotisation</v>
          </cell>
        </row>
        <row r="98">
          <cell r="G98" t="str">
            <v>+++++++ pas de catégorie</v>
          </cell>
        </row>
        <row r="99">
          <cell r="G99" t="str">
            <v>Consommable</v>
          </cell>
        </row>
        <row r="101">
          <cell r="G101" t="str">
            <v>Matériel</v>
          </cell>
        </row>
        <row r="103">
          <cell r="G103" t="str">
            <v>Repas</v>
          </cell>
        </row>
        <row r="104">
          <cell r="G104" t="str">
            <v>Repas</v>
          </cell>
        </row>
        <row r="105">
          <cell r="G105" t="str">
            <v>Repas</v>
          </cell>
        </row>
        <row r="106">
          <cell r="G106" t="str">
            <v>Repas</v>
          </cell>
        </row>
        <row r="108">
          <cell r="G108" t="str">
            <v>Cotisation</v>
          </cell>
        </row>
        <row r="109">
          <cell r="G109" t="str">
            <v>Repas</v>
          </cell>
        </row>
        <row r="110">
          <cell r="G110" t="str">
            <v>Repas</v>
          </cell>
        </row>
        <row r="111">
          <cell r="G111" t="str">
            <v>Repas</v>
          </cell>
        </row>
        <row r="112">
          <cell r="G112" t="str">
            <v>+++++++ pas de catégorie</v>
          </cell>
        </row>
        <row r="113">
          <cell r="G113" t="str">
            <v>Cotisation</v>
          </cell>
        </row>
        <row r="114">
          <cell r="G114" t="str">
            <v>Cotisation</v>
          </cell>
        </row>
        <row r="115">
          <cell r="G115" t="str">
            <v>Repas</v>
          </cell>
        </row>
        <row r="116">
          <cell r="G116" t="str">
            <v>dépôt d'espèces</v>
          </cell>
        </row>
        <row r="117">
          <cell r="G117" t="str">
            <v>sur BPOC</v>
          </cell>
        </row>
        <row r="118">
          <cell r="G118" t="str">
            <v>+++++++ pas de catégorie</v>
          </cell>
        </row>
        <row r="119">
          <cell r="G119" t="str">
            <v>Cotisation</v>
          </cell>
        </row>
        <row r="120">
          <cell r="G120" t="str">
            <v>Matériel</v>
          </cell>
        </row>
        <row r="121">
          <cell r="G121" t="str">
            <v>-</v>
          </cell>
        </row>
        <row r="122">
          <cell r="G122" t="str">
            <v>Consommable</v>
          </cell>
        </row>
        <row r="123">
          <cell r="G123" t="str">
            <v>Matériel</v>
          </cell>
        </row>
        <row r="124">
          <cell r="G124" t="str">
            <v>-</v>
          </cell>
        </row>
        <row r="125">
          <cell r="G125" t="str">
            <v>pertes et profits</v>
          </cell>
        </row>
        <row r="126">
          <cell r="G126" t="str">
            <v>Repas</v>
          </cell>
        </row>
        <row r="128">
          <cell r="G128" t="str">
            <v>+++++++ pas de catégorie</v>
          </cell>
        </row>
        <row r="129">
          <cell r="G129" t="str">
            <v>Consommable</v>
          </cell>
        </row>
        <row r="130">
          <cell r="G130" t="str">
            <v>Repas</v>
          </cell>
        </row>
        <row r="131">
          <cell r="G131" t="str">
            <v>Repas</v>
          </cell>
        </row>
        <row r="132">
          <cell r="G132" t="str">
            <v>Repas</v>
          </cell>
        </row>
        <row r="133">
          <cell r="G133" t="str">
            <v>Repas</v>
          </cell>
        </row>
        <row r="134">
          <cell r="G134" t="str">
            <v>Repas</v>
          </cell>
        </row>
        <row r="135">
          <cell r="G135" t="str">
            <v>Consommable</v>
          </cell>
        </row>
        <row r="136">
          <cell r="G136" t="str">
            <v>Repas</v>
          </cell>
        </row>
        <row r="137">
          <cell r="G137" t="str">
            <v>Repas</v>
          </cell>
        </row>
        <row r="138">
          <cell r="G138" t="str">
            <v>Repas</v>
          </cell>
        </row>
        <row r="139">
          <cell r="G139" t="str">
            <v>+++++++ pas de catégorie</v>
          </cell>
        </row>
        <row r="140">
          <cell r="G140" t="str">
            <v>Repas</v>
          </cell>
        </row>
        <row r="141">
          <cell r="G141" t="str">
            <v>Repas</v>
          </cell>
        </row>
        <row r="142">
          <cell r="G142" t="str">
            <v>Repas</v>
          </cell>
        </row>
        <row r="143">
          <cell r="G143" t="str">
            <v>Repas</v>
          </cell>
        </row>
        <row r="144">
          <cell r="G144" t="str">
            <v>Repas</v>
          </cell>
        </row>
        <row r="145">
          <cell r="G145" t="str">
            <v>Repas</v>
          </cell>
        </row>
        <row r="146">
          <cell r="G146" t="str">
            <v>Repas</v>
          </cell>
        </row>
        <row r="147">
          <cell r="G147" t="str">
            <v>Repas</v>
          </cell>
        </row>
        <row r="148">
          <cell r="G148" t="str">
            <v>Frais bancaires</v>
          </cell>
        </row>
        <row r="149">
          <cell r="G149" t="str">
            <v>Repas</v>
          </cell>
        </row>
        <row r="150">
          <cell r="G150" t="str">
            <v>Consommable</v>
          </cell>
        </row>
        <row r="151">
          <cell r="G151" t="str">
            <v>Repas</v>
          </cell>
        </row>
        <row r="152">
          <cell r="G152" t="str">
            <v>Repas</v>
          </cell>
        </row>
        <row r="154">
          <cell r="G154" t="str">
            <v>+++++++ pas de catégorie</v>
          </cell>
        </row>
        <row r="155">
          <cell r="G155" t="str">
            <v>Frais bancaires</v>
          </cell>
        </row>
        <row r="156">
          <cell r="G156" t="str">
            <v>Cotisation</v>
          </cell>
        </row>
        <row r="157">
          <cell r="G157" t="str">
            <v>Cotisation</v>
          </cell>
        </row>
        <row r="158">
          <cell r="G158" t="str">
            <v>Cotisation</v>
          </cell>
        </row>
        <row r="159">
          <cell r="G159" t="str">
            <v>Cotisation</v>
          </cell>
        </row>
        <row r="160">
          <cell r="G160" t="str">
            <v>Cotisation</v>
          </cell>
        </row>
        <row r="161">
          <cell r="G161" t="str">
            <v>Cotisation</v>
          </cell>
        </row>
        <row r="162">
          <cell r="G162" t="str">
            <v>Cotisation</v>
          </cell>
        </row>
        <row r="163">
          <cell r="G163" t="str">
            <v>Cotisation</v>
          </cell>
        </row>
        <row r="164">
          <cell r="G164" t="str">
            <v>Cotisation</v>
          </cell>
        </row>
        <row r="165">
          <cell r="G165" t="str">
            <v>Cotisation</v>
          </cell>
        </row>
        <row r="166">
          <cell r="G166" t="str">
            <v>Cotisation</v>
          </cell>
        </row>
        <row r="167">
          <cell r="G167" t="str">
            <v>Cotisation</v>
          </cell>
        </row>
        <row r="168">
          <cell r="G168" t="str">
            <v>Cotisation</v>
          </cell>
        </row>
        <row r="169">
          <cell r="G169" t="str">
            <v>Consommable</v>
          </cell>
        </row>
        <row r="170">
          <cell r="G170" t="str">
            <v>Matériel</v>
          </cell>
        </row>
        <row r="172">
          <cell r="G172" t="str">
            <v>Consommable</v>
          </cell>
        </row>
        <row r="174">
          <cell r="G174" t="str">
            <v>Repas</v>
          </cell>
        </row>
        <row r="175">
          <cell r="G175" t="str">
            <v>bières</v>
          </cell>
        </row>
        <row r="176">
          <cell r="G176" t="str">
            <v>bières</v>
          </cell>
        </row>
        <row r="177">
          <cell r="G177" t="str">
            <v>bières</v>
          </cell>
        </row>
        <row r="178">
          <cell r="G178" t="str">
            <v>bières</v>
          </cell>
        </row>
        <row r="179">
          <cell r="G179" t="str">
            <v>bières</v>
          </cell>
        </row>
        <row r="180">
          <cell r="G180" t="str">
            <v>bières</v>
          </cell>
        </row>
        <row r="181">
          <cell r="G181" t="str">
            <v>bières</v>
          </cell>
        </row>
        <row r="182">
          <cell r="G182" t="str">
            <v>bières</v>
          </cell>
        </row>
        <row r="183">
          <cell r="G183" t="str">
            <v>bières</v>
          </cell>
        </row>
        <row r="184">
          <cell r="G184" t="str">
            <v>bières</v>
          </cell>
        </row>
        <row r="185">
          <cell r="G185" t="str">
            <v>bières</v>
          </cell>
        </row>
        <row r="186">
          <cell r="G186" t="str">
            <v>bières</v>
          </cell>
        </row>
        <row r="187">
          <cell r="G187" t="str">
            <v>bières</v>
          </cell>
        </row>
        <row r="188">
          <cell r="G188" t="str">
            <v>+++++++ pas de catégorie</v>
          </cell>
        </row>
        <row r="189">
          <cell r="G189" t="str">
            <v>Cotisation</v>
          </cell>
        </row>
        <row r="190">
          <cell r="G190" t="str">
            <v>Cotisation</v>
          </cell>
        </row>
        <row r="191">
          <cell r="G191" t="str">
            <v>+++++++ pas de catégorie</v>
          </cell>
        </row>
        <row r="192">
          <cell r="G192" t="str">
            <v>bières</v>
          </cell>
        </row>
        <row r="193">
          <cell r="G193" t="str">
            <v>Consommable</v>
          </cell>
        </row>
        <row r="195">
          <cell r="G195" t="str">
            <v>Repas</v>
          </cell>
        </row>
        <row r="196">
          <cell r="G196" t="str">
            <v>Repas</v>
          </cell>
        </row>
        <row r="197">
          <cell r="G197" t="str">
            <v>Repas</v>
          </cell>
        </row>
        <row r="198">
          <cell r="G198" t="str">
            <v>Repas</v>
          </cell>
        </row>
        <row r="199">
          <cell r="G199" t="str">
            <v>Repas</v>
          </cell>
        </row>
        <row r="200">
          <cell r="G200" t="str">
            <v>Repas</v>
          </cell>
        </row>
        <row r="201">
          <cell r="G201" t="str">
            <v>bières</v>
          </cell>
        </row>
        <row r="202">
          <cell r="G202" t="str">
            <v>Repas</v>
          </cell>
        </row>
        <row r="203">
          <cell r="G203" t="str">
            <v>bières</v>
          </cell>
        </row>
        <row r="204">
          <cell r="G204" t="str">
            <v>Repas</v>
          </cell>
        </row>
        <row r="205">
          <cell r="G205" t="str">
            <v>Repas</v>
          </cell>
        </row>
        <row r="206">
          <cell r="G206" t="str">
            <v>bières</v>
          </cell>
        </row>
        <row r="207">
          <cell r="G207" t="str">
            <v>Repas</v>
          </cell>
        </row>
        <row r="208">
          <cell r="G208" t="str">
            <v>Repas</v>
          </cell>
        </row>
        <row r="209">
          <cell r="G209" t="str">
            <v>pertes et profits</v>
          </cell>
        </row>
        <row r="210">
          <cell r="G210" t="str">
            <v>Repas</v>
          </cell>
        </row>
        <row r="211">
          <cell r="G211" t="str">
            <v>bières</v>
          </cell>
        </row>
        <row r="212">
          <cell r="G212" t="str">
            <v>Consommable</v>
          </cell>
        </row>
        <row r="213">
          <cell r="G213" t="str">
            <v>bières</v>
          </cell>
        </row>
        <row r="214">
          <cell r="G214" t="str">
            <v>+++++++ pas de catégorie</v>
          </cell>
        </row>
        <row r="215">
          <cell r="G215" t="str">
            <v>Repas</v>
          </cell>
        </row>
        <row r="216">
          <cell r="G216" t="str">
            <v>Repas</v>
          </cell>
        </row>
        <row r="217">
          <cell r="G217" t="str">
            <v>Repas</v>
          </cell>
        </row>
        <row r="218">
          <cell r="G218" t="str">
            <v>Repas</v>
          </cell>
        </row>
        <row r="220">
          <cell r="G220" t="str">
            <v>+++++++ pas de catégorie</v>
          </cell>
        </row>
        <row r="222">
          <cell r="G222" t="str">
            <v>Cotisation</v>
          </cell>
        </row>
        <row r="223">
          <cell r="G223" t="str">
            <v>Cotisation</v>
          </cell>
        </row>
        <row r="224">
          <cell r="G224" t="str">
            <v>Cotisation</v>
          </cell>
        </row>
        <row r="225">
          <cell r="G225" t="str">
            <v>Cotisation</v>
          </cell>
        </row>
        <row r="226">
          <cell r="G226" t="str">
            <v>Cotisation</v>
          </cell>
        </row>
        <row r="227">
          <cell r="G227" t="str">
            <v>Cotisation</v>
          </cell>
        </row>
        <row r="228">
          <cell r="G228" t="str">
            <v>Cotisation</v>
          </cell>
        </row>
        <row r="229">
          <cell r="G229" t="str">
            <v>Cotisation</v>
          </cell>
        </row>
        <row r="230">
          <cell r="G230" t="str">
            <v>Cotisation</v>
          </cell>
        </row>
        <row r="231">
          <cell r="G231" t="str">
            <v>Cotisation</v>
          </cell>
        </row>
        <row r="232">
          <cell r="G232" t="str">
            <v>Cotisation</v>
          </cell>
        </row>
        <row r="233">
          <cell r="G233" t="str">
            <v>Cotisation</v>
          </cell>
        </row>
        <row r="234">
          <cell r="G234" t="str">
            <v>Cotisation</v>
          </cell>
        </row>
        <row r="235">
          <cell r="G235" t="str">
            <v>Cotisation</v>
          </cell>
        </row>
        <row r="236">
          <cell r="G236" t="str">
            <v>Cotisation</v>
          </cell>
        </row>
        <row r="237">
          <cell r="G237" t="str">
            <v>Cotisation</v>
          </cell>
        </row>
        <row r="238">
          <cell r="G238" t="str">
            <v>Cotisation</v>
          </cell>
        </row>
        <row r="239">
          <cell r="G239" t="str">
            <v>Cotisation</v>
          </cell>
        </row>
        <row r="240">
          <cell r="G240" t="str">
            <v>Cotisation</v>
          </cell>
        </row>
        <row r="241">
          <cell r="G241" t="str">
            <v>Cotisation</v>
          </cell>
        </row>
        <row r="242">
          <cell r="G242" t="str">
            <v>Cotisation</v>
          </cell>
        </row>
        <row r="243">
          <cell r="G243" t="str">
            <v>Consommable</v>
          </cell>
        </row>
        <row r="244">
          <cell r="G244" t="str">
            <v>Cotisation</v>
          </cell>
        </row>
        <row r="245">
          <cell r="G245" t="str">
            <v>Consommable</v>
          </cell>
        </row>
        <row r="246">
          <cell r="G246" t="str">
            <v>Matériel</v>
          </cell>
        </row>
        <row r="247">
          <cell r="G247" t="str">
            <v>Consommable</v>
          </cell>
        </row>
        <row r="248">
          <cell r="G248" t="str">
            <v>Cotisation</v>
          </cell>
        </row>
        <row r="249">
          <cell r="G249" t="str">
            <v>Repas</v>
          </cell>
        </row>
        <row r="250">
          <cell r="G250" t="str">
            <v>avance trésorerie</v>
          </cell>
        </row>
        <row r="251">
          <cell r="G251" t="str">
            <v>Consommable</v>
          </cell>
        </row>
        <row r="252">
          <cell r="G252" t="str">
            <v>Repas</v>
          </cell>
        </row>
        <row r="253">
          <cell r="G253" t="str">
            <v>Repas</v>
          </cell>
        </row>
        <row r="254">
          <cell r="G254" t="str">
            <v>Repas</v>
          </cell>
        </row>
        <row r="255">
          <cell r="G255" t="str">
            <v>Matériel</v>
          </cell>
        </row>
        <row r="256">
          <cell r="G256" t="str">
            <v>Consommable</v>
          </cell>
        </row>
        <row r="257">
          <cell r="G257" t="str">
            <v>Repas</v>
          </cell>
        </row>
        <row r="258">
          <cell r="G258" t="str">
            <v>Repas</v>
          </cell>
        </row>
        <row r="259">
          <cell r="G259" t="str">
            <v>Repas</v>
          </cell>
        </row>
        <row r="261">
          <cell r="G261" t="str">
            <v>Repas</v>
          </cell>
        </row>
        <row r="262">
          <cell r="G262" t="str">
            <v>Repas</v>
          </cell>
        </row>
        <row r="263">
          <cell r="G263" t="str">
            <v>pertes et profits</v>
          </cell>
        </row>
        <row r="264">
          <cell r="G264" t="str">
            <v>bières</v>
          </cell>
        </row>
        <row r="265">
          <cell r="G265" t="str">
            <v>bières</v>
          </cell>
        </row>
        <row r="266">
          <cell r="G266" t="str">
            <v>Repas</v>
          </cell>
        </row>
        <row r="267">
          <cell r="G267" t="str">
            <v>Repas</v>
          </cell>
        </row>
        <row r="268">
          <cell r="G268" t="str">
            <v>Repas</v>
          </cell>
        </row>
        <row r="269">
          <cell r="G269" t="str">
            <v>bières</v>
          </cell>
        </row>
        <row r="270">
          <cell r="G270" t="str">
            <v>Repas</v>
          </cell>
        </row>
        <row r="271">
          <cell r="G271" t="str">
            <v>Repas</v>
          </cell>
        </row>
        <row r="272">
          <cell r="G272" t="str">
            <v>Repas</v>
          </cell>
        </row>
        <row r="273">
          <cell r="G273" t="str">
            <v>bières</v>
          </cell>
        </row>
        <row r="274">
          <cell r="G274" t="str">
            <v>Repas</v>
          </cell>
        </row>
        <row r="275">
          <cell r="G275" t="str">
            <v>Repas</v>
          </cell>
        </row>
        <row r="276">
          <cell r="G276" t="str">
            <v>Repas</v>
          </cell>
        </row>
        <row r="277">
          <cell r="G277" t="str">
            <v>Repas</v>
          </cell>
        </row>
        <row r="278">
          <cell r="G278" t="str">
            <v>Repas</v>
          </cell>
        </row>
        <row r="279">
          <cell r="G279" t="str">
            <v>Repas</v>
          </cell>
        </row>
        <row r="280">
          <cell r="G280" t="str">
            <v>bières</v>
          </cell>
        </row>
        <row r="281">
          <cell r="G281" t="str">
            <v>Repas</v>
          </cell>
        </row>
        <row r="282">
          <cell r="G282" t="str">
            <v>Repas</v>
          </cell>
        </row>
        <row r="283">
          <cell r="G283" t="str">
            <v>pertes et profits</v>
          </cell>
        </row>
        <row r="284">
          <cell r="G284" t="str">
            <v>dépôt d'espèces</v>
          </cell>
        </row>
        <row r="285">
          <cell r="G285" t="str">
            <v>sur BPOC</v>
          </cell>
        </row>
        <row r="286">
          <cell r="G286" t="str">
            <v>bières</v>
          </cell>
        </row>
        <row r="287">
          <cell r="G287" t="str">
            <v>Repas</v>
          </cell>
        </row>
        <row r="288">
          <cell r="G288" t="str">
            <v>Repas</v>
          </cell>
        </row>
        <row r="289">
          <cell r="G289" t="str">
            <v>Repas</v>
          </cell>
        </row>
        <row r="290">
          <cell r="G290" t="str">
            <v>bières</v>
          </cell>
        </row>
        <row r="291">
          <cell r="G291" t="str">
            <v>Consommable</v>
          </cell>
        </row>
        <row r="292">
          <cell r="G292" t="str">
            <v>Consommable</v>
          </cell>
        </row>
        <row r="293">
          <cell r="G293" t="str">
            <v>Repas</v>
          </cell>
        </row>
        <row r="294">
          <cell r="G294" t="str">
            <v>Consommable</v>
          </cell>
        </row>
        <row r="295">
          <cell r="G295" t="str">
            <v>Matériel</v>
          </cell>
        </row>
        <row r="296">
          <cell r="G296" t="str">
            <v>Matériel</v>
          </cell>
        </row>
        <row r="297">
          <cell r="G297" t="str">
            <v>Repas</v>
          </cell>
        </row>
        <row r="298">
          <cell r="G298" t="str">
            <v>Matériel</v>
          </cell>
        </row>
        <row r="299">
          <cell r="G299" t="str">
            <v>Matériel</v>
          </cell>
        </row>
        <row r="300">
          <cell r="G300" t="str">
            <v>Matériel</v>
          </cell>
        </row>
        <row r="301">
          <cell r="G301" t="str">
            <v>bières</v>
          </cell>
        </row>
        <row r="302">
          <cell r="G302" t="str">
            <v>Matériel</v>
          </cell>
        </row>
        <row r="303">
          <cell r="G303" t="str">
            <v>Matériel</v>
          </cell>
        </row>
        <row r="304">
          <cell r="G304" t="str">
            <v>bières</v>
          </cell>
        </row>
        <row r="305">
          <cell r="G305" t="str">
            <v>pertes et profits</v>
          </cell>
        </row>
        <row r="306">
          <cell r="G306" t="str">
            <v>bières</v>
          </cell>
        </row>
        <row r="307">
          <cell r="G307" t="str">
            <v>Repas</v>
          </cell>
        </row>
        <row r="308">
          <cell r="G308" t="str">
            <v>bières</v>
          </cell>
        </row>
        <row r="309">
          <cell r="G309" t="str">
            <v>bières</v>
          </cell>
        </row>
        <row r="310">
          <cell r="G310" t="str">
            <v>bières</v>
          </cell>
        </row>
        <row r="311">
          <cell r="G311" t="str">
            <v>bières</v>
          </cell>
        </row>
        <row r="312">
          <cell r="G312" t="str">
            <v>bières</v>
          </cell>
        </row>
        <row r="313">
          <cell r="G313" t="str">
            <v>bières</v>
          </cell>
        </row>
        <row r="314">
          <cell r="G314" t="str">
            <v>pertes et profits</v>
          </cell>
        </row>
        <row r="315">
          <cell r="G315" t="str">
            <v>bières</v>
          </cell>
        </row>
        <row r="316">
          <cell r="G316" t="str">
            <v>bières</v>
          </cell>
        </row>
        <row r="317">
          <cell r="G317" t="str">
            <v>pertes et profits</v>
          </cell>
        </row>
        <row r="318">
          <cell r="G318" t="str">
            <v>bières</v>
          </cell>
        </row>
        <row r="319">
          <cell r="G319" t="str">
            <v>bières</v>
          </cell>
        </row>
        <row r="320">
          <cell r="G320" t="str">
            <v>pertes et profits</v>
          </cell>
        </row>
        <row r="321">
          <cell r="G321" t="str">
            <v>bières</v>
          </cell>
        </row>
        <row r="322">
          <cell r="G322" t="str">
            <v>bières</v>
          </cell>
        </row>
        <row r="323">
          <cell r="G323" t="str">
            <v>bières</v>
          </cell>
        </row>
        <row r="324">
          <cell r="G324" t="str">
            <v>bières</v>
          </cell>
        </row>
        <row r="325">
          <cell r="G325" t="str">
            <v>bières</v>
          </cell>
        </row>
        <row r="326">
          <cell r="G326" t="str">
            <v>bières</v>
          </cell>
        </row>
        <row r="327">
          <cell r="G327" t="str">
            <v>-</v>
          </cell>
        </row>
        <row r="328">
          <cell r="G328" t="str">
            <v>consommable</v>
          </cell>
        </row>
        <row r="329">
          <cell r="G329" t="str">
            <v>Matériel</v>
          </cell>
        </row>
        <row r="330">
          <cell r="G330" t="str">
            <v>Matériel</v>
          </cell>
        </row>
        <row r="331">
          <cell r="G331" t="str">
            <v>frais de port</v>
          </cell>
        </row>
        <row r="332">
          <cell r="G332" t="str">
            <v>-</v>
          </cell>
        </row>
        <row r="333">
          <cell r="G333" t="str">
            <v>Matériel</v>
          </cell>
        </row>
        <row r="334">
          <cell r="G334" t="str">
            <v>bières</v>
          </cell>
        </row>
        <row r="335">
          <cell r="G335" t="str">
            <v>Repas</v>
          </cell>
        </row>
        <row r="336">
          <cell r="G336" t="str">
            <v>Repas</v>
          </cell>
        </row>
        <row r="338">
          <cell r="G338" t="str">
            <v>Repas</v>
          </cell>
        </row>
        <row r="339">
          <cell r="G339" t="str">
            <v>Repas</v>
          </cell>
        </row>
        <row r="340">
          <cell r="G340" t="str">
            <v>Matériel</v>
          </cell>
        </row>
        <row r="341">
          <cell r="G341" t="str">
            <v>Repas</v>
          </cell>
        </row>
        <row r="342">
          <cell r="G342" t="str">
            <v>Repas</v>
          </cell>
        </row>
        <row r="343">
          <cell r="G343" t="str">
            <v>pertes et profits</v>
          </cell>
        </row>
        <row r="344">
          <cell r="G344" t="str">
            <v>Repas</v>
          </cell>
        </row>
        <row r="345">
          <cell r="G345" t="str">
            <v>pertes et profits</v>
          </cell>
        </row>
        <row r="346">
          <cell r="G346" t="str">
            <v>bières</v>
          </cell>
        </row>
        <row r="347">
          <cell r="G347" t="str">
            <v>pertes et profits</v>
          </cell>
        </row>
        <row r="348">
          <cell r="G348" t="str">
            <v>Repas</v>
          </cell>
        </row>
        <row r="349">
          <cell r="G349" t="str">
            <v>pertes et profits</v>
          </cell>
        </row>
        <row r="350">
          <cell r="G350" t="str">
            <v>Repas</v>
          </cell>
        </row>
        <row r="351">
          <cell r="G351" t="str">
            <v>Repas</v>
          </cell>
        </row>
        <row r="352">
          <cell r="G352" t="str">
            <v>Repas</v>
          </cell>
        </row>
        <row r="353">
          <cell r="G353" t="str">
            <v>pertes et profits</v>
          </cell>
        </row>
        <row r="354">
          <cell r="G354" t="str">
            <v>pertes et profits</v>
          </cell>
        </row>
        <row r="355">
          <cell r="G355" t="str">
            <v>dépôt d'espèces</v>
          </cell>
        </row>
        <row r="356">
          <cell r="G356" t="str">
            <v>sur BPOC</v>
          </cell>
        </row>
        <row r="357">
          <cell r="G357" t="str">
            <v>consommable</v>
          </cell>
        </row>
        <row r="358">
          <cell r="G358" t="str">
            <v>site version PRO</v>
          </cell>
        </row>
        <row r="359">
          <cell r="G359" t="str">
            <v>consommable</v>
          </cell>
        </row>
        <row r="360">
          <cell r="G360" t="str">
            <v>Matériel</v>
          </cell>
        </row>
        <row r="361">
          <cell r="G361" t="str">
            <v>consommable</v>
          </cell>
        </row>
        <row r="362">
          <cell r="G362" t="str">
            <v>consommable</v>
          </cell>
        </row>
        <row r="363">
          <cell r="G363" t="str">
            <v>Repas</v>
          </cell>
        </row>
        <row r="364">
          <cell r="G364" t="str">
            <v>Repas</v>
          </cell>
        </row>
        <row r="366">
          <cell r="G366" t="str">
            <v>Repas</v>
          </cell>
        </row>
        <row r="367">
          <cell r="G367" t="str">
            <v>Repas</v>
          </cell>
        </row>
        <row r="368">
          <cell r="G368" t="str">
            <v>bières</v>
          </cell>
        </row>
        <row r="369">
          <cell r="G369" t="str">
            <v>Repas</v>
          </cell>
        </row>
        <row r="370">
          <cell r="G370" t="str">
            <v>bières</v>
          </cell>
        </row>
        <row r="371">
          <cell r="G371" t="str">
            <v>Repas</v>
          </cell>
        </row>
        <row r="372">
          <cell r="G372" t="str">
            <v>Repas</v>
          </cell>
        </row>
        <row r="373">
          <cell r="G373" t="str">
            <v>bières</v>
          </cell>
        </row>
        <row r="374">
          <cell r="G374" t="str">
            <v>bières</v>
          </cell>
        </row>
        <row r="375">
          <cell r="G375" t="str">
            <v>Repas</v>
          </cell>
        </row>
        <row r="376">
          <cell r="G376" t="str">
            <v>pertes et profits</v>
          </cell>
        </row>
        <row r="377">
          <cell r="G377" t="str">
            <v>Repas</v>
          </cell>
        </row>
        <row r="378">
          <cell r="G378" t="str">
            <v>bières</v>
          </cell>
        </row>
        <row r="379">
          <cell r="G379" t="str">
            <v>bières</v>
          </cell>
        </row>
        <row r="380">
          <cell r="G380" t="str">
            <v>Repas</v>
          </cell>
        </row>
        <row r="381">
          <cell r="G381" t="str">
            <v>Repas</v>
          </cell>
        </row>
        <row r="382">
          <cell r="G382" t="str">
            <v>pertes et profits</v>
          </cell>
        </row>
        <row r="383">
          <cell r="G383" t="str">
            <v>bières</v>
          </cell>
        </row>
        <row r="384">
          <cell r="G384" t="str">
            <v>Repas</v>
          </cell>
        </row>
        <row r="385">
          <cell r="G385" t="str">
            <v>bières</v>
          </cell>
        </row>
        <row r="386">
          <cell r="G386" t="str">
            <v>Repas</v>
          </cell>
        </row>
        <row r="387">
          <cell r="G387" t="str">
            <v>dépôt d'espèces</v>
          </cell>
        </row>
        <row r="388">
          <cell r="G388" t="str">
            <v>sur BPOC</v>
          </cell>
        </row>
        <row r="389">
          <cell r="G389" t="str">
            <v>bières</v>
          </cell>
        </row>
        <row r="390">
          <cell r="G390" t="str">
            <v>bières</v>
          </cell>
        </row>
        <row r="391">
          <cell r="G391" t="str">
            <v>bières</v>
          </cell>
        </row>
        <row r="392">
          <cell r="G392" t="str">
            <v>bières</v>
          </cell>
        </row>
        <row r="393">
          <cell r="G393" t="str">
            <v>bières</v>
          </cell>
        </row>
        <row r="394">
          <cell r="G394" t="str">
            <v>Matériel</v>
          </cell>
        </row>
        <row r="395">
          <cell r="G395" t="str">
            <v>Repas</v>
          </cell>
        </row>
        <row r="396">
          <cell r="G396" t="str">
            <v>Repas</v>
          </cell>
        </row>
        <row r="397">
          <cell r="G397" t="str">
            <v>bières</v>
          </cell>
        </row>
        <row r="398">
          <cell r="G398" t="str">
            <v>bières</v>
          </cell>
        </row>
        <row r="399">
          <cell r="G399" t="str">
            <v>Repas</v>
          </cell>
        </row>
        <row r="400">
          <cell r="G400" t="str">
            <v>pertes et profits</v>
          </cell>
        </row>
        <row r="401">
          <cell r="G401" t="str">
            <v>bières</v>
          </cell>
        </row>
        <row r="402">
          <cell r="G402" t="str">
            <v>pertes et profits</v>
          </cell>
        </row>
        <row r="403">
          <cell r="G403" t="str">
            <v>Repas</v>
          </cell>
        </row>
        <row r="404">
          <cell r="G404" t="str">
            <v>bières</v>
          </cell>
        </row>
        <row r="405">
          <cell r="G405" t="str">
            <v>bières</v>
          </cell>
        </row>
        <row r="406">
          <cell r="G406" t="str">
            <v>bières</v>
          </cell>
        </row>
        <row r="407">
          <cell r="G407" t="str">
            <v>Matériel</v>
          </cell>
        </row>
        <row r="408">
          <cell r="G408" t="str">
            <v>Matériel</v>
          </cell>
        </row>
        <row r="409">
          <cell r="G409" t="str">
            <v>Matériel</v>
          </cell>
        </row>
        <row r="410">
          <cell r="G410" t="str">
            <v>Matériel</v>
          </cell>
        </row>
        <row r="411">
          <cell r="G411" t="str">
            <v>Matériel</v>
          </cell>
        </row>
        <row r="412">
          <cell r="G412" t="str">
            <v>Matériel</v>
          </cell>
        </row>
        <row r="413">
          <cell r="G413" t="str">
            <v>bières</v>
          </cell>
        </row>
        <row r="414">
          <cell r="G414" t="str">
            <v>pertes et profits</v>
          </cell>
        </row>
        <row r="415">
          <cell r="G415" t="str">
            <v>bières</v>
          </cell>
        </row>
        <row r="416">
          <cell r="G416" t="str">
            <v>bières</v>
          </cell>
        </row>
        <row r="417">
          <cell r="G417" t="str">
            <v>bières</v>
          </cell>
        </row>
        <row r="418">
          <cell r="G418" t="str">
            <v>bières</v>
          </cell>
        </row>
        <row r="419">
          <cell r="G419" t="str">
            <v>bières</v>
          </cell>
        </row>
        <row r="420">
          <cell r="G420" t="str">
            <v>bières</v>
          </cell>
        </row>
        <row r="421">
          <cell r="G421" t="str">
            <v>bières</v>
          </cell>
        </row>
        <row r="422">
          <cell r="G422" t="str">
            <v>bières</v>
          </cell>
        </row>
        <row r="423">
          <cell r="G423" t="str">
            <v>bières</v>
          </cell>
        </row>
        <row r="424">
          <cell r="G424" t="str">
            <v>bières</v>
          </cell>
        </row>
        <row r="425">
          <cell r="G425" t="str">
            <v>bières</v>
          </cell>
        </row>
        <row r="426">
          <cell r="G426" t="str">
            <v>bières</v>
          </cell>
        </row>
        <row r="427">
          <cell r="G427" t="str">
            <v>bières</v>
          </cell>
        </row>
        <row r="428">
          <cell r="G428" t="str">
            <v>pertes et profits</v>
          </cell>
        </row>
        <row r="429">
          <cell r="G429" t="str">
            <v>Matériel</v>
          </cell>
        </row>
        <row r="430">
          <cell r="G430" t="str">
            <v>bières</v>
          </cell>
        </row>
        <row r="431">
          <cell r="G431" t="str">
            <v>bières</v>
          </cell>
        </row>
        <row r="432">
          <cell r="G432" t="str">
            <v>Repas</v>
          </cell>
        </row>
        <row r="433">
          <cell r="G433" t="str">
            <v>Repas</v>
          </cell>
        </row>
        <row r="434">
          <cell r="G434" t="str">
            <v>Repas</v>
          </cell>
        </row>
        <row r="435">
          <cell r="G435" t="str">
            <v>Repas</v>
          </cell>
        </row>
        <row r="436">
          <cell r="G436" t="str">
            <v>Repas</v>
          </cell>
        </row>
        <row r="437">
          <cell r="G437" t="str">
            <v>Repas</v>
          </cell>
        </row>
        <row r="438">
          <cell r="G438" t="str">
            <v>Repas</v>
          </cell>
        </row>
        <row r="439">
          <cell r="G439" t="str">
            <v>Repas</v>
          </cell>
        </row>
        <row r="441">
          <cell r="G441" t="str">
            <v>bières</v>
          </cell>
        </row>
        <row r="442">
          <cell r="G442" t="str">
            <v>Cotisation</v>
          </cell>
        </row>
        <row r="443">
          <cell r="G443" t="str">
            <v>bières</v>
          </cell>
        </row>
        <row r="444">
          <cell r="G444" t="str">
            <v>Cotisation</v>
          </cell>
        </row>
        <row r="445">
          <cell r="G445" t="str">
            <v>bières</v>
          </cell>
        </row>
        <row r="446">
          <cell r="G446" t="str">
            <v>bières</v>
          </cell>
        </row>
        <row r="447">
          <cell r="G447" t="str">
            <v>Cotisation</v>
          </cell>
        </row>
        <row r="448">
          <cell r="G448" t="str">
            <v>bières</v>
          </cell>
        </row>
        <row r="449">
          <cell r="G449" t="str">
            <v>bières</v>
          </cell>
        </row>
        <row r="450">
          <cell r="G450" t="str">
            <v>Cotisation</v>
          </cell>
        </row>
        <row r="451">
          <cell r="G451" t="str">
            <v>Cotisation</v>
          </cell>
        </row>
        <row r="452">
          <cell r="G452" t="str">
            <v>Cotisation</v>
          </cell>
        </row>
        <row r="453">
          <cell r="G453" t="str">
            <v>Cotisation</v>
          </cell>
        </row>
        <row r="454">
          <cell r="G454" t="str">
            <v>Cotisation</v>
          </cell>
        </row>
        <row r="455">
          <cell r="G455" t="str">
            <v>bières</v>
          </cell>
        </row>
        <row r="456">
          <cell r="G456" t="str">
            <v>Cotisation</v>
          </cell>
        </row>
        <row r="457">
          <cell r="G457" t="str">
            <v>Cotisation</v>
          </cell>
        </row>
        <row r="458">
          <cell r="G458" t="str">
            <v>bières</v>
          </cell>
        </row>
        <row r="459">
          <cell r="G459" t="str">
            <v>bières</v>
          </cell>
        </row>
        <row r="460">
          <cell r="G460" t="str">
            <v>Cotisation</v>
          </cell>
        </row>
        <row r="461">
          <cell r="G461" t="str">
            <v>Cotisation</v>
          </cell>
        </row>
        <row r="462">
          <cell r="G462" t="str">
            <v>Cotisation</v>
          </cell>
        </row>
        <row r="463">
          <cell r="G463" t="str">
            <v>bières</v>
          </cell>
        </row>
        <row r="464">
          <cell r="G464" t="str">
            <v>Cotisation</v>
          </cell>
        </row>
        <row r="465">
          <cell r="G465" t="str">
            <v>Repas</v>
          </cell>
        </row>
        <row r="466">
          <cell r="G466" t="str">
            <v>bières</v>
          </cell>
        </row>
        <row r="467">
          <cell r="G467" t="str">
            <v>Cotisation</v>
          </cell>
        </row>
        <row r="468">
          <cell r="G468" t="str">
            <v>Cotisation</v>
          </cell>
        </row>
        <row r="469">
          <cell r="G469" t="str">
            <v>Cotisation</v>
          </cell>
        </row>
        <row r="470">
          <cell r="G470" t="str">
            <v>bières</v>
          </cell>
        </row>
        <row r="471">
          <cell r="G471" t="str">
            <v>Cotisation</v>
          </cell>
        </row>
        <row r="472">
          <cell r="G472" t="str">
            <v>Cotisation</v>
          </cell>
        </row>
        <row r="473">
          <cell r="G473" t="str">
            <v>Matériel</v>
          </cell>
        </row>
        <row r="474">
          <cell r="G474" t="str">
            <v>Cotisation</v>
          </cell>
        </row>
        <row r="475">
          <cell r="G475" t="str">
            <v>Cotisation</v>
          </cell>
        </row>
        <row r="476">
          <cell r="G476" t="str">
            <v>Cotisation</v>
          </cell>
        </row>
        <row r="477">
          <cell r="G477" t="str">
            <v>Cotisation</v>
          </cell>
        </row>
        <row r="478">
          <cell r="G478" t="str">
            <v>-</v>
          </cell>
        </row>
        <row r="479">
          <cell r="G479" t="str">
            <v>consommable</v>
          </cell>
        </row>
        <row r="480">
          <cell r="G480" t="str">
            <v>frais de port</v>
          </cell>
        </row>
        <row r="481">
          <cell r="G481" t="str">
            <v>Matériel</v>
          </cell>
        </row>
        <row r="482">
          <cell r="G482" t="str">
            <v>consommable</v>
          </cell>
        </row>
        <row r="483">
          <cell r="G483" t="str">
            <v>Matériel</v>
          </cell>
        </row>
        <row r="484">
          <cell r="G484" t="str">
            <v>Cotisation</v>
          </cell>
        </row>
        <row r="485">
          <cell r="G485" t="str">
            <v>Repas</v>
          </cell>
        </row>
        <row r="486">
          <cell r="G486" t="str">
            <v>consommable</v>
          </cell>
        </row>
        <row r="487">
          <cell r="G487" t="str">
            <v>Repas</v>
          </cell>
        </row>
        <row r="488">
          <cell r="G488" t="str">
            <v>Repas</v>
          </cell>
        </row>
        <row r="490">
          <cell r="G490" t="str">
            <v>Repas</v>
          </cell>
        </row>
        <row r="491">
          <cell r="G491" t="str">
            <v>Repas</v>
          </cell>
        </row>
        <row r="492">
          <cell r="G492" t="str">
            <v>Repas</v>
          </cell>
        </row>
        <row r="493">
          <cell r="G493" t="str">
            <v>Repas</v>
          </cell>
        </row>
        <row r="494">
          <cell r="G494" t="str">
            <v>Repas</v>
          </cell>
        </row>
        <row r="495">
          <cell r="G495" t="str">
            <v>bières</v>
          </cell>
        </row>
        <row r="496">
          <cell r="G496" t="str">
            <v>Repas</v>
          </cell>
        </row>
        <row r="497">
          <cell r="G497" t="str">
            <v>Repas</v>
          </cell>
        </row>
        <row r="498">
          <cell r="G498" t="str">
            <v>Repas</v>
          </cell>
        </row>
        <row r="499">
          <cell r="G499" t="str">
            <v>Repas</v>
          </cell>
        </row>
        <row r="500">
          <cell r="G500" t="str">
            <v>Repas</v>
          </cell>
        </row>
        <row r="501">
          <cell r="G501" t="str">
            <v>Repas</v>
          </cell>
        </row>
        <row r="502">
          <cell r="G502" t="str">
            <v>Repas</v>
          </cell>
        </row>
        <row r="503">
          <cell r="G503" t="str">
            <v>Repas</v>
          </cell>
        </row>
        <row r="504">
          <cell r="G504" t="str">
            <v>Repas</v>
          </cell>
        </row>
        <row r="505">
          <cell r="G505" t="str">
            <v>bières</v>
          </cell>
        </row>
        <row r="506">
          <cell r="G506" t="str">
            <v>pertes et profits</v>
          </cell>
        </row>
        <row r="507">
          <cell r="G507" t="str">
            <v>bières</v>
          </cell>
        </row>
        <row r="508">
          <cell r="G508" t="str">
            <v>Repas</v>
          </cell>
        </row>
        <row r="509">
          <cell r="G509" t="str">
            <v>Repas</v>
          </cell>
        </row>
        <row r="510">
          <cell r="G510" t="str">
            <v>Repas</v>
          </cell>
        </row>
        <row r="511">
          <cell r="G511" t="str">
            <v>Repas</v>
          </cell>
        </row>
        <row r="512">
          <cell r="G512" t="str">
            <v>Repas</v>
          </cell>
        </row>
        <row r="513">
          <cell r="G513" t="str">
            <v>Repas</v>
          </cell>
        </row>
        <row r="514">
          <cell r="G514" t="str">
            <v>Repas</v>
          </cell>
        </row>
        <row r="515">
          <cell r="G515" t="str">
            <v>bières</v>
          </cell>
        </row>
        <row r="516">
          <cell r="G516" t="str">
            <v>bières</v>
          </cell>
        </row>
        <row r="517">
          <cell r="G517" t="str">
            <v>Repas</v>
          </cell>
        </row>
        <row r="518">
          <cell r="G518" t="str">
            <v>Repas</v>
          </cell>
        </row>
        <row r="519">
          <cell r="G519" t="str">
            <v>bières</v>
          </cell>
        </row>
        <row r="520">
          <cell r="G520" t="str">
            <v>Repas</v>
          </cell>
        </row>
        <row r="521">
          <cell r="G521" t="str">
            <v>bières</v>
          </cell>
        </row>
        <row r="522">
          <cell r="G522" t="str">
            <v>bières</v>
          </cell>
        </row>
        <row r="523">
          <cell r="G523" t="str">
            <v>bières</v>
          </cell>
        </row>
        <row r="524">
          <cell r="G524" t="str">
            <v>bières</v>
          </cell>
        </row>
        <row r="525">
          <cell r="G525" t="str">
            <v>bières</v>
          </cell>
        </row>
        <row r="526">
          <cell r="G526" t="str">
            <v>bières</v>
          </cell>
        </row>
        <row r="527">
          <cell r="G527" t="str">
            <v>bières</v>
          </cell>
        </row>
        <row r="528">
          <cell r="G528" t="str">
            <v>Repas</v>
          </cell>
        </row>
        <row r="529">
          <cell r="G529" t="str">
            <v>-</v>
          </cell>
        </row>
        <row r="530">
          <cell r="G530" t="str">
            <v>pertes et profits</v>
          </cell>
        </row>
        <row r="531">
          <cell r="G531" t="str">
            <v>bières</v>
          </cell>
        </row>
        <row r="532">
          <cell r="G532" t="str">
            <v>bières</v>
          </cell>
        </row>
        <row r="533">
          <cell r="G533" t="str">
            <v>bières</v>
          </cell>
        </row>
        <row r="534">
          <cell r="G534" t="str">
            <v>bières</v>
          </cell>
        </row>
        <row r="535">
          <cell r="G535" t="str">
            <v>pertes et profits</v>
          </cell>
        </row>
        <row r="536">
          <cell r="G536" t="str">
            <v>bières</v>
          </cell>
        </row>
        <row r="537">
          <cell r="G537" t="str">
            <v>bières</v>
          </cell>
        </row>
        <row r="538">
          <cell r="G538" t="str">
            <v>bières</v>
          </cell>
        </row>
        <row r="539">
          <cell r="G539" t="str">
            <v>bières</v>
          </cell>
        </row>
        <row r="540">
          <cell r="G540" t="str">
            <v>consommable</v>
          </cell>
        </row>
        <row r="541">
          <cell r="G541" t="str">
            <v>pertes et profits</v>
          </cell>
        </row>
        <row r="543">
          <cell r="G543" t="str">
            <v>Repas</v>
          </cell>
        </row>
        <row r="544">
          <cell r="G544" t="str">
            <v>Repas</v>
          </cell>
        </row>
        <row r="545">
          <cell r="G545" t="str">
            <v>Repas</v>
          </cell>
        </row>
        <row r="546">
          <cell r="G546" t="str">
            <v>Repas</v>
          </cell>
        </row>
        <row r="547">
          <cell r="G547" t="str">
            <v>Repas</v>
          </cell>
        </row>
        <row r="548">
          <cell r="G548" t="str">
            <v>Repas</v>
          </cell>
        </row>
        <row r="549">
          <cell r="G549" t="str">
            <v>Repas</v>
          </cell>
        </row>
        <row r="550">
          <cell r="G550" t="str">
            <v>Repas</v>
          </cell>
        </row>
        <row r="551">
          <cell r="G551" t="str">
            <v>Repas</v>
          </cell>
        </row>
        <row r="552">
          <cell r="G552" t="str">
            <v>Repas</v>
          </cell>
        </row>
        <row r="553">
          <cell r="G553" t="str">
            <v>Repas</v>
          </cell>
        </row>
        <row r="554">
          <cell r="G554" t="str">
            <v>Cotisation</v>
          </cell>
        </row>
        <row r="555">
          <cell r="G555" t="str">
            <v>bières</v>
          </cell>
        </row>
        <row r="556">
          <cell r="G556" t="str">
            <v>consommable</v>
          </cell>
        </row>
        <row r="557">
          <cell r="G557" t="str">
            <v>bières</v>
          </cell>
        </row>
        <row r="558">
          <cell r="G558" t="str">
            <v>bières</v>
          </cell>
        </row>
        <row r="559">
          <cell r="G559" t="str">
            <v>bières</v>
          </cell>
        </row>
        <row r="560">
          <cell r="G560" t="str">
            <v>consommable</v>
          </cell>
        </row>
        <row r="561">
          <cell r="G561" t="str">
            <v>bières</v>
          </cell>
        </row>
        <row r="562">
          <cell r="G562" t="str">
            <v>consommable</v>
          </cell>
        </row>
        <row r="563">
          <cell r="G563" t="str">
            <v>bières</v>
          </cell>
        </row>
        <row r="564">
          <cell r="G564" t="str">
            <v>consommable</v>
          </cell>
        </row>
        <row r="565">
          <cell r="G565" t="str">
            <v>bières</v>
          </cell>
        </row>
        <row r="566">
          <cell r="G566" t="str">
            <v>consommable</v>
          </cell>
        </row>
        <row r="567">
          <cell r="G567" t="str">
            <v>pertes et profits</v>
          </cell>
        </row>
        <row r="568">
          <cell r="G568" t="str">
            <v>bières</v>
          </cell>
        </row>
        <row r="569">
          <cell r="G569" t="str">
            <v>bières</v>
          </cell>
        </row>
        <row r="570">
          <cell r="G570" t="str">
            <v>consommable</v>
          </cell>
        </row>
        <row r="571">
          <cell r="G571" t="str">
            <v>bières</v>
          </cell>
        </row>
        <row r="572">
          <cell r="G572" t="str">
            <v>consommable</v>
          </cell>
        </row>
        <row r="573">
          <cell r="G573" t="str">
            <v>bières</v>
          </cell>
        </row>
        <row r="574">
          <cell r="G574" t="str">
            <v>consommable</v>
          </cell>
        </row>
        <row r="575">
          <cell r="G575" t="str">
            <v>bières</v>
          </cell>
        </row>
        <row r="576">
          <cell r="G576" t="str">
            <v>consommable</v>
          </cell>
        </row>
        <row r="577">
          <cell r="G577" t="str">
            <v>Repas</v>
          </cell>
        </row>
        <row r="579">
          <cell r="G579" t="str">
            <v>site version PRO</v>
          </cell>
        </row>
        <row r="580">
          <cell r="G580" t="str">
            <v>Matériel</v>
          </cell>
        </row>
        <row r="581">
          <cell r="G581" t="str">
            <v>Consommable</v>
          </cell>
        </row>
        <row r="582">
          <cell r="G582" t="str">
            <v>Repas</v>
          </cell>
        </row>
        <row r="583">
          <cell r="G583" t="str">
            <v>Repas</v>
          </cell>
        </row>
        <row r="584">
          <cell r="G584" t="str">
            <v>Repas</v>
          </cell>
        </row>
        <row r="585">
          <cell r="G585" t="str">
            <v>Repas</v>
          </cell>
        </row>
        <row r="586">
          <cell r="G586" t="str">
            <v>Repas</v>
          </cell>
        </row>
        <row r="587">
          <cell r="G587" t="str">
            <v>Repas</v>
          </cell>
        </row>
        <row r="588">
          <cell r="G588" t="str">
            <v>Repas</v>
          </cell>
        </row>
        <row r="589">
          <cell r="G589" t="str">
            <v>bières</v>
          </cell>
        </row>
        <row r="590">
          <cell r="G590" t="str">
            <v>Repas</v>
          </cell>
        </row>
        <row r="591">
          <cell r="G591" t="str">
            <v>Repas</v>
          </cell>
        </row>
        <row r="592">
          <cell r="G592" t="str">
            <v>Repas</v>
          </cell>
        </row>
        <row r="593">
          <cell r="G593" t="str">
            <v>Repas</v>
          </cell>
        </row>
        <row r="594">
          <cell r="G594" t="str">
            <v>Repas</v>
          </cell>
        </row>
        <row r="595">
          <cell r="G595" t="str">
            <v>Repas</v>
          </cell>
        </row>
        <row r="596">
          <cell r="G596" t="str">
            <v>Repas</v>
          </cell>
        </row>
        <row r="597">
          <cell r="G597" t="str">
            <v>Repas</v>
          </cell>
        </row>
        <row r="598">
          <cell r="G598" t="str">
            <v>bières</v>
          </cell>
        </row>
        <row r="599">
          <cell r="G599" t="str">
            <v>pertes et profits</v>
          </cell>
        </row>
        <row r="600">
          <cell r="G600" t="str">
            <v>Repas</v>
          </cell>
        </row>
        <row r="601">
          <cell r="G601" t="str">
            <v>consommable</v>
          </cell>
        </row>
        <row r="602">
          <cell r="G602" t="str">
            <v>Repas</v>
          </cell>
        </row>
        <row r="603">
          <cell r="G603" t="str">
            <v>Repas</v>
          </cell>
        </row>
        <row r="604">
          <cell r="G604" t="str">
            <v>Repas</v>
          </cell>
        </row>
        <row r="605">
          <cell r="G605" t="str">
            <v>Repas</v>
          </cell>
        </row>
        <row r="606">
          <cell r="G606" t="str">
            <v>Repas</v>
          </cell>
        </row>
        <row r="607">
          <cell r="G607" t="str">
            <v>bières</v>
          </cell>
        </row>
        <row r="608">
          <cell r="G608" t="str">
            <v>Repas</v>
          </cell>
        </row>
        <row r="609">
          <cell r="G609" t="str">
            <v>Repas</v>
          </cell>
        </row>
        <row r="610">
          <cell r="G610" t="str">
            <v>Repas</v>
          </cell>
        </row>
        <row r="611">
          <cell r="G611" t="str">
            <v>sur BPOC</v>
          </cell>
        </row>
        <row r="612">
          <cell r="G612" t="str">
            <v>dépôt d'espèces</v>
          </cell>
        </row>
        <row r="613">
          <cell r="G613" t="str">
            <v>bières</v>
          </cell>
        </row>
        <row r="614">
          <cell r="G614" t="str">
            <v>consommable</v>
          </cell>
        </row>
        <row r="615">
          <cell r="G615" t="str">
            <v>consommable</v>
          </cell>
        </row>
        <row r="616">
          <cell r="G616" t="str">
            <v>Repas</v>
          </cell>
        </row>
        <row r="617">
          <cell r="G617" t="str">
            <v>consommable</v>
          </cell>
        </row>
        <row r="618">
          <cell r="G618" t="str">
            <v>bières</v>
          </cell>
        </row>
        <row r="619">
          <cell r="G619" t="str">
            <v>bières</v>
          </cell>
        </row>
        <row r="620">
          <cell r="G620" t="str">
            <v>bières</v>
          </cell>
        </row>
        <row r="621">
          <cell r="G621" t="str">
            <v>Repas</v>
          </cell>
        </row>
        <row r="622">
          <cell r="G622" t="str">
            <v>Repas</v>
          </cell>
        </row>
        <row r="623">
          <cell r="G623" t="str">
            <v>Repas</v>
          </cell>
        </row>
        <row r="624">
          <cell r="G624" t="str">
            <v>Repas</v>
          </cell>
        </row>
        <row r="625">
          <cell r="G625" t="str">
            <v>Repas</v>
          </cell>
        </row>
        <row r="626">
          <cell r="G626" t="str">
            <v>Repas</v>
          </cell>
        </row>
        <row r="627">
          <cell r="G627" t="str">
            <v>Repas</v>
          </cell>
        </row>
        <row r="628">
          <cell r="G628" t="str">
            <v>pertes et profits</v>
          </cell>
        </row>
        <row r="629">
          <cell r="G629" t="str">
            <v>Repas</v>
          </cell>
        </row>
        <row r="630">
          <cell r="G630" t="str">
            <v>Repas</v>
          </cell>
        </row>
        <row r="631">
          <cell r="G631" t="str">
            <v>pertes et profits</v>
          </cell>
        </row>
        <row r="632">
          <cell r="G632" t="str">
            <v>bières</v>
          </cell>
        </row>
        <row r="633">
          <cell r="G633" t="str">
            <v>bières</v>
          </cell>
        </row>
        <row r="634">
          <cell r="G634" t="str">
            <v>bières</v>
          </cell>
        </row>
        <row r="635">
          <cell r="G635" t="str">
            <v>consommable</v>
          </cell>
        </row>
        <row r="636">
          <cell r="G636" t="str">
            <v>bières</v>
          </cell>
        </row>
        <row r="637">
          <cell r="G637" t="str">
            <v>bières</v>
          </cell>
        </row>
        <row r="638">
          <cell r="G638" t="str">
            <v>consommable</v>
          </cell>
        </row>
        <row r="639">
          <cell r="G639" t="str">
            <v>Matériel</v>
          </cell>
        </row>
        <row r="640">
          <cell r="G640" t="str">
            <v>bières</v>
          </cell>
        </row>
        <row r="641">
          <cell r="G641" t="str">
            <v>bières</v>
          </cell>
        </row>
        <row r="642">
          <cell r="G642" t="str">
            <v>bières</v>
          </cell>
        </row>
        <row r="643">
          <cell r="G643" t="str">
            <v>bières</v>
          </cell>
        </row>
        <row r="644">
          <cell r="G644" t="str">
            <v>bières</v>
          </cell>
        </row>
        <row r="645">
          <cell r="G645" t="str">
            <v>bières</v>
          </cell>
        </row>
        <row r="646">
          <cell r="G646" t="str">
            <v>bières</v>
          </cell>
        </row>
        <row r="647">
          <cell r="G647" t="str">
            <v>Repas</v>
          </cell>
        </row>
        <row r="648">
          <cell r="G648" t="str">
            <v>Matériel</v>
          </cell>
        </row>
        <row r="650">
          <cell r="G650" t="str">
            <v>Repas</v>
          </cell>
        </row>
        <row r="651">
          <cell r="G651" t="str">
            <v>Repas</v>
          </cell>
        </row>
        <row r="652">
          <cell r="G652" t="str">
            <v>Repas</v>
          </cell>
        </row>
        <row r="653">
          <cell r="G653" t="str">
            <v>bières</v>
          </cell>
        </row>
        <row r="654">
          <cell r="G654" t="str">
            <v>consommable</v>
          </cell>
        </row>
        <row r="655">
          <cell r="G655" t="str">
            <v>Cotisation</v>
          </cell>
        </row>
        <row r="656">
          <cell r="G656" t="str">
            <v>Repas</v>
          </cell>
        </row>
        <row r="657">
          <cell r="G657" t="str">
            <v>Matériel</v>
          </cell>
        </row>
        <row r="658">
          <cell r="G658" t="str">
            <v>Matériel</v>
          </cell>
        </row>
        <row r="659">
          <cell r="G659" t="str">
            <v>Cotisation</v>
          </cell>
        </row>
        <row r="660">
          <cell r="G660" t="str">
            <v>Repas</v>
          </cell>
        </row>
        <row r="661">
          <cell r="G661" t="str">
            <v>bières</v>
          </cell>
        </row>
        <row r="662">
          <cell r="G662" t="str">
            <v>consommable</v>
          </cell>
        </row>
        <row r="663">
          <cell r="G663" t="str">
            <v>pertes et profits</v>
          </cell>
        </row>
        <row r="664">
          <cell r="G664" t="str">
            <v>Cotisation</v>
          </cell>
        </row>
        <row r="665">
          <cell r="G665" t="str">
            <v>Cotisation</v>
          </cell>
        </row>
        <row r="666">
          <cell r="G666" t="str">
            <v>bières</v>
          </cell>
        </row>
        <row r="667">
          <cell r="G667" t="str">
            <v>consommable</v>
          </cell>
        </row>
        <row r="668">
          <cell r="G668" t="str">
            <v>-</v>
          </cell>
        </row>
        <row r="669">
          <cell r="G669" t="str">
            <v>-</v>
          </cell>
        </row>
        <row r="670">
          <cell r="G670" t="str">
            <v>Cotisation</v>
          </cell>
        </row>
        <row r="671">
          <cell r="G671" t="str">
            <v>Cotisation</v>
          </cell>
        </row>
        <row r="672">
          <cell r="G672" t="str">
            <v>Repas</v>
          </cell>
        </row>
        <row r="673">
          <cell r="G673" t="str">
            <v>Repas</v>
          </cell>
        </row>
        <row r="674">
          <cell r="G674" t="str">
            <v>Cotisation</v>
          </cell>
        </row>
        <row r="675">
          <cell r="G675" t="str">
            <v>Repas</v>
          </cell>
        </row>
        <row r="676">
          <cell r="G676" t="str">
            <v>Repas</v>
          </cell>
        </row>
        <row r="677">
          <cell r="G677" t="str">
            <v>Cotisation</v>
          </cell>
        </row>
        <row r="678">
          <cell r="G678" t="str">
            <v>Cotisation</v>
          </cell>
        </row>
        <row r="679">
          <cell r="G679" t="str">
            <v>Repas</v>
          </cell>
        </row>
        <row r="680">
          <cell r="G680" t="str">
            <v>Repas</v>
          </cell>
        </row>
        <row r="681">
          <cell r="G681" t="str">
            <v>Cotisation</v>
          </cell>
        </row>
        <row r="682">
          <cell r="G682" t="str">
            <v>Repas</v>
          </cell>
        </row>
        <row r="683">
          <cell r="G683" t="str">
            <v>Cotisation</v>
          </cell>
        </row>
        <row r="684">
          <cell r="G684" t="str">
            <v>Cotisation</v>
          </cell>
        </row>
        <row r="685">
          <cell r="G685" t="str">
            <v>bières</v>
          </cell>
        </row>
        <row r="686">
          <cell r="G686" t="str">
            <v>Repas</v>
          </cell>
        </row>
        <row r="687">
          <cell r="G687" t="str">
            <v>Cotisation</v>
          </cell>
        </row>
        <row r="688">
          <cell r="G688" t="str">
            <v>Cotisation</v>
          </cell>
        </row>
        <row r="689">
          <cell r="G689" t="str">
            <v>consommable</v>
          </cell>
        </row>
        <row r="690">
          <cell r="G690" t="str">
            <v>Repas</v>
          </cell>
        </row>
        <row r="691">
          <cell r="G691" t="str">
            <v>Repas</v>
          </cell>
        </row>
        <row r="692">
          <cell r="G692" t="str">
            <v>Cotisation</v>
          </cell>
        </row>
        <row r="693">
          <cell r="G693" t="str">
            <v>Repas</v>
          </cell>
        </row>
        <row r="694">
          <cell r="G694" t="str">
            <v>Cotisation</v>
          </cell>
        </row>
        <row r="695">
          <cell r="G695" t="str">
            <v>Repas</v>
          </cell>
        </row>
        <row r="696">
          <cell r="G696" t="str">
            <v>Cotisation</v>
          </cell>
        </row>
        <row r="697">
          <cell r="G697" t="str">
            <v>consommable</v>
          </cell>
        </row>
        <row r="698">
          <cell r="G698" t="str">
            <v>Frais bancaires</v>
          </cell>
        </row>
        <row r="699">
          <cell r="G699" t="str">
            <v>bières</v>
          </cell>
        </row>
        <row r="700">
          <cell r="G700" t="str">
            <v>bières</v>
          </cell>
        </row>
        <row r="701">
          <cell r="G701" t="str">
            <v>bières</v>
          </cell>
        </row>
        <row r="702">
          <cell r="G702" t="str">
            <v>consommable</v>
          </cell>
        </row>
        <row r="703">
          <cell r="G703" t="str">
            <v>Matériel</v>
          </cell>
        </row>
        <row r="704">
          <cell r="G704" t="str">
            <v>frais de port</v>
          </cell>
        </row>
        <row r="705">
          <cell r="G705" t="str">
            <v>bières</v>
          </cell>
        </row>
        <row r="706">
          <cell r="G706" t="str">
            <v>consommable</v>
          </cell>
        </row>
        <row r="707">
          <cell r="G707" t="str">
            <v>communication tél.</v>
          </cell>
        </row>
        <row r="708">
          <cell r="G708" t="str">
            <v>Repas</v>
          </cell>
        </row>
        <row r="709">
          <cell r="G709" t="str">
            <v>Repas</v>
          </cell>
        </row>
        <row r="711">
          <cell r="G711" t="str">
            <v>Repas</v>
          </cell>
        </row>
        <row r="712">
          <cell r="G712" t="str">
            <v>Repas</v>
          </cell>
        </row>
        <row r="713">
          <cell r="G713" t="str">
            <v>Repas</v>
          </cell>
        </row>
        <row r="714">
          <cell r="G714" t="str">
            <v>Repas</v>
          </cell>
        </row>
        <row r="715">
          <cell r="G715" t="str">
            <v>Repas</v>
          </cell>
        </row>
        <row r="716">
          <cell r="G716" t="str">
            <v>Repas</v>
          </cell>
        </row>
        <row r="717">
          <cell r="G717" t="str">
            <v>Repas</v>
          </cell>
        </row>
        <row r="718">
          <cell r="G718" t="str">
            <v>Repas</v>
          </cell>
        </row>
        <row r="719">
          <cell r="G719" t="str">
            <v>Repas</v>
          </cell>
        </row>
        <row r="720">
          <cell r="G720" t="str">
            <v>bières</v>
          </cell>
        </row>
        <row r="721">
          <cell r="G721" t="str">
            <v>pertes et profits</v>
          </cell>
        </row>
        <row r="722">
          <cell r="G722" t="str">
            <v>Repas</v>
          </cell>
        </row>
        <row r="723">
          <cell r="G723" t="str">
            <v>Repas</v>
          </cell>
        </row>
        <row r="724">
          <cell r="G724" t="str">
            <v>Repas</v>
          </cell>
        </row>
        <row r="725">
          <cell r="G725" t="str">
            <v>Repas</v>
          </cell>
        </row>
        <row r="726">
          <cell r="G726" t="str">
            <v>Repas</v>
          </cell>
        </row>
        <row r="727">
          <cell r="G727" t="str">
            <v>Repas</v>
          </cell>
        </row>
        <row r="728">
          <cell r="G728" t="str">
            <v>bières</v>
          </cell>
        </row>
        <row r="729">
          <cell r="G729" t="str">
            <v>Cotisation</v>
          </cell>
        </row>
        <row r="730">
          <cell r="G730" t="str">
            <v>bières</v>
          </cell>
        </row>
        <row r="731">
          <cell r="G731" t="str">
            <v>Repas</v>
          </cell>
        </row>
        <row r="732">
          <cell r="G732" t="str">
            <v>bières</v>
          </cell>
        </row>
        <row r="733">
          <cell r="G733" t="str">
            <v>pertes et profits</v>
          </cell>
        </row>
        <row r="734">
          <cell r="G734" t="str">
            <v>bières</v>
          </cell>
        </row>
        <row r="735">
          <cell r="G735" t="str">
            <v>bières</v>
          </cell>
        </row>
        <row r="736">
          <cell r="G736" t="str">
            <v>bières</v>
          </cell>
        </row>
        <row r="737">
          <cell r="G737" t="str">
            <v>consommable</v>
          </cell>
        </row>
        <row r="738">
          <cell r="G738" t="str">
            <v>consommable</v>
          </cell>
        </row>
        <row r="739">
          <cell r="G739" t="str">
            <v>bières</v>
          </cell>
        </row>
        <row r="740">
          <cell r="G740" t="str">
            <v>consommable</v>
          </cell>
        </row>
        <row r="741">
          <cell r="G741" t="str">
            <v>bières</v>
          </cell>
        </row>
        <row r="742">
          <cell r="G742" t="str">
            <v>consommable</v>
          </cell>
        </row>
        <row r="743">
          <cell r="G743" t="str">
            <v>Repas</v>
          </cell>
        </row>
        <row r="744">
          <cell r="G744" t="str">
            <v>Repas</v>
          </cell>
        </row>
        <row r="745">
          <cell r="G745" t="str">
            <v>Cotisation</v>
          </cell>
        </row>
        <row r="747">
          <cell r="G747" t="str">
            <v>Repas</v>
          </cell>
        </row>
        <row r="748">
          <cell r="G748" t="str">
            <v>Repas</v>
          </cell>
        </row>
        <row r="749">
          <cell r="G749" t="str">
            <v>bières</v>
          </cell>
        </row>
        <row r="750">
          <cell r="G750" t="str">
            <v>consommable</v>
          </cell>
        </row>
        <row r="751">
          <cell r="G751" t="str">
            <v>bières</v>
          </cell>
        </row>
        <row r="752">
          <cell r="G752" t="str">
            <v>bières</v>
          </cell>
        </row>
        <row r="753">
          <cell r="G753" t="str">
            <v>bières</v>
          </cell>
        </row>
        <row r="754">
          <cell r="G754" t="str">
            <v>assurance</v>
          </cell>
        </row>
        <row r="755">
          <cell r="G755" t="str">
            <v>Matériel</v>
          </cell>
        </row>
        <row r="757">
          <cell r="G757" t="str">
            <v>bières</v>
          </cell>
        </row>
        <row r="758">
          <cell r="G758" t="str">
            <v>bières</v>
          </cell>
        </row>
        <row r="759">
          <cell r="G759" t="str">
            <v>bières</v>
          </cell>
        </row>
        <row r="760">
          <cell r="G760" t="str">
            <v>consommable</v>
          </cell>
        </row>
        <row r="761">
          <cell r="G761" t="str">
            <v>consommable</v>
          </cell>
        </row>
        <row r="762">
          <cell r="G762" t="str">
            <v>consommable</v>
          </cell>
        </row>
        <row r="763">
          <cell r="G763" t="str">
            <v>bières</v>
          </cell>
        </row>
        <row r="764">
          <cell r="G764" t="str">
            <v>bières</v>
          </cell>
        </row>
        <row r="765">
          <cell r="G765" t="str">
            <v>consommable</v>
          </cell>
        </row>
        <row r="766">
          <cell r="G766" t="str">
            <v>consommable</v>
          </cell>
        </row>
        <row r="767">
          <cell r="G767" t="str">
            <v>consommable</v>
          </cell>
        </row>
        <row r="768">
          <cell r="G768" t="str">
            <v>Cotisation</v>
          </cell>
        </row>
        <row r="769">
          <cell r="G769" t="str">
            <v>bières</v>
          </cell>
        </row>
        <row r="770">
          <cell r="G770" t="str">
            <v>bières</v>
          </cell>
        </row>
        <row r="771">
          <cell r="G771" t="str">
            <v>bières</v>
          </cell>
        </row>
        <row r="772">
          <cell r="G772" t="str">
            <v>Repas</v>
          </cell>
        </row>
        <row r="773">
          <cell r="G773" t="str">
            <v>Repas</v>
          </cell>
        </row>
        <row r="774">
          <cell r="G774" t="str">
            <v>bières</v>
          </cell>
        </row>
        <row r="775">
          <cell r="G775" t="str">
            <v>bières</v>
          </cell>
        </row>
        <row r="776">
          <cell r="G776" t="str">
            <v>bières</v>
          </cell>
        </row>
        <row r="777">
          <cell r="G777" t="str">
            <v>consommable</v>
          </cell>
        </row>
        <row r="778">
          <cell r="G778" t="str">
            <v>consommable</v>
          </cell>
        </row>
        <row r="779">
          <cell r="G779" t="str">
            <v>bières</v>
          </cell>
        </row>
        <row r="780">
          <cell r="G780" t="str">
            <v>bières</v>
          </cell>
        </row>
        <row r="781">
          <cell r="G781" t="str">
            <v>consommable</v>
          </cell>
        </row>
        <row r="782">
          <cell r="G782" t="str">
            <v>consommable</v>
          </cell>
        </row>
        <row r="783">
          <cell r="G783" t="str">
            <v>consommable</v>
          </cell>
        </row>
        <row r="784">
          <cell r="G784" t="str">
            <v>consommable</v>
          </cell>
        </row>
        <row r="785">
          <cell r="G785" t="str">
            <v>bières</v>
          </cell>
        </row>
        <row r="786">
          <cell r="G786" t="str">
            <v>bières</v>
          </cell>
        </row>
        <row r="787">
          <cell r="G787" t="str">
            <v>bières</v>
          </cell>
        </row>
        <row r="788">
          <cell r="G788" t="str">
            <v>bières</v>
          </cell>
        </row>
        <row r="789">
          <cell r="G789" t="str">
            <v>bières</v>
          </cell>
        </row>
        <row r="790">
          <cell r="G790" t="str">
            <v>bières</v>
          </cell>
        </row>
        <row r="791">
          <cell r="G791" t="str">
            <v>bières</v>
          </cell>
        </row>
        <row r="792">
          <cell r="G792" t="str">
            <v>consommable</v>
          </cell>
        </row>
        <row r="793">
          <cell r="G793" t="str">
            <v>consommable</v>
          </cell>
        </row>
        <row r="794">
          <cell r="G794" t="str">
            <v>pertes et profits</v>
          </cell>
        </row>
        <row r="795">
          <cell r="G795" t="str">
            <v>Repas</v>
          </cell>
        </row>
        <row r="796">
          <cell r="G796" t="str">
            <v>site version PRO</v>
          </cell>
        </row>
        <row r="797">
          <cell r="G797" t="str">
            <v>bières</v>
          </cell>
        </row>
        <row r="798">
          <cell r="G798" t="str">
            <v>bières</v>
          </cell>
        </row>
        <row r="799">
          <cell r="G799" t="str">
            <v>bières</v>
          </cell>
        </row>
        <row r="800">
          <cell r="G800" t="str">
            <v>bières</v>
          </cell>
        </row>
        <row r="801">
          <cell r="G801" t="str">
            <v>bières</v>
          </cell>
        </row>
        <row r="802">
          <cell r="G802" t="str">
            <v>assurance</v>
          </cell>
        </row>
        <row r="804">
          <cell r="G804" t="str">
            <v>Cotisation</v>
          </cell>
        </row>
        <row r="805">
          <cell r="G805" t="str">
            <v>Cotisation</v>
          </cell>
        </row>
        <row r="806">
          <cell r="G806" t="str">
            <v>Cotisation</v>
          </cell>
        </row>
        <row r="807">
          <cell r="G807" t="str">
            <v>Cotisation</v>
          </cell>
        </row>
        <row r="808">
          <cell r="G808" t="str">
            <v>Cotisation</v>
          </cell>
        </row>
        <row r="809">
          <cell r="G809" t="str">
            <v>Cotisation</v>
          </cell>
        </row>
        <row r="810">
          <cell r="G810" t="str">
            <v>Cotisation</v>
          </cell>
        </row>
        <row r="811">
          <cell r="G811" t="str">
            <v>Cotisation</v>
          </cell>
        </row>
        <row r="812">
          <cell r="G812" t="str">
            <v>Cotisation</v>
          </cell>
        </row>
        <row r="813">
          <cell r="G813" t="str">
            <v>Cotisation</v>
          </cell>
        </row>
        <row r="814">
          <cell r="G814" t="str">
            <v>Cotisation</v>
          </cell>
        </row>
        <row r="815">
          <cell r="G815" t="str">
            <v>Cotisation</v>
          </cell>
        </row>
        <row r="816">
          <cell r="G816" t="str">
            <v>Cotisation</v>
          </cell>
        </row>
        <row r="817">
          <cell r="G817" t="str">
            <v>Cotisation</v>
          </cell>
        </row>
        <row r="818">
          <cell r="G818" t="str">
            <v>bières</v>
          </cell>
        </row>
        <row r="819">
          <cell r="G819" t="str">
            <v>bières</v>
          </cell>
        </row>
        <row r="820">
          <cell r="G820" t="str">
            <v>bières</v>
          </cell>
        </row>
        <row r="821">
          <cell r="G821" t="str">
            <v>bières</v>
          </cell>
        </row>
        <row r="822">
          <cell r="G822" t="str">
            <v>bières</v>
          </cell>
        </row>
        <row r="823">
          <cell r="G823" t="str">
            <v>bières</v>
          </cell>
        </row>
        <row r="824">
          <cell r="G824" t="str">
            <v>bières</v>
          </cell>
        </row>
        <row r="825">
          <cell r="G825" t="str">
            <v>bières</v>
          </cell>
        </row>
        <row r="826">
          <cell r="G826" t="str">
            <v>bières</v>
          </cell>
        </row>
        <row r="827">
          <cell r="G827" t="str">
            <v>bières</v>
          </cell>
        </row>
        <row r="828">
          <cell r="G828" t="str">
            <v>bières</v>
          </cell>
        </row>
        <row r="829">
          <cell r="G829" t="str">
            <v>Cotisation</v>
          </cell>
        </row>
        <row r="830">
          <cell r="G830" t="str">
            <v>Matériel</v>
          </cell>
        </row>
        <row r="831">
          <cell r="G831" t="str">
            <v>Matériel</v>
          </cell>
        </row>
        <row r="832">
          <cell r="G832" t="str">
            <v>Matériel</v>
          </cell>
        </row>
        <row r="833">
          <cell r="G833" t="str">
            <v>Repas</v>
          </cell>
        </row>
        <row r="834">
          <cell r="G834" t="str">
            <v>consommable</v>
          </cell>
        </row>
        <row r="835">
          <cell r="G835" t="str">
            <v>bières</v>
          </cell>
        </row>
        <row r="836">
          <cell r="G836" t="str">
            <v>bières</v>
          </cell>
        </row>
        <row r="837">
          <cell r="G837" t="str">
            <v>bières</v>
          </cell>
        </row>
        <row r="838">
          <cell r="G838" t="str">
            <v>pertes et profits</v>
          </cell>
        </row>
        <row r="839">
          <cell r="G839" t="str">
            <v>frais de port</v>
          </cell>
        </row>
        <row r="840">
          <cell r="G840" t="str">
            <v>consommable</v>
          </cell>
        </row>
        <row r="842">
          <cell r="G842" t="str">
            <v>Cotisation</v>
          </cell>
        </row>
        <row r="843">
          <cell r="G843" t="str">
            <v>Cotisation</v>
          </cell>
        </row>
        <row r="844">
          <cell r="G844" t="str">
            <v>bières</v>
          </cell>
        </row>
        <row r="845">
          <cell r="G845" t="str">
            <v>bières</v>
          </cell>
        </row>
        <row r="846">
          <cell r="G846" t="str">
            <v>bières</v>
          </cell>
        </row>
        <row r="847">
          <cell r="G847" t="str">
            <v>pertes et profits</v>
          </cell>
        </row>
        <row r="848">
          <cell r="G848" t="str">
            <v>bières</v>
          </cell>
        </row>
        <row r="849">
          <cell r="G849" t="str">
            <v>Repas</v>
          </cell>
        </row>
        <row r="850">
          <cell r="G850" t="str">
            <v>Repas</v>
          </cell>
        </row>
        <row r="851">
          <cell r="G851" t="str">
            <v>Repas</v>
          </cell>
        </row>
        <row r="852">
          <cell r="G852" t="str">
            <v>Repas</v>
          </cell>
        </row>
        <row r="853">
          <cell r="G853" t="str">
            <v>Repas</v>
          </cell>
        </row>
        <row r="854">
          <cell r="G854" t="str">
            <v>Repas</v>
          </cell>
        </row>
        <row r="855">
          <cell r="G855" t="str">
            <v>Repas</v>
          </cell>
        </row>
        <row r="856">
          <cell r="G856" t="str">
            <v>pertes et profits</v>
          </cell>
        </row>
        <row r="857">
          <cell r="G857" t="str">
            <v>Repas</v>
          </cell>
        </row>
        <row r="858">
          <cell r="G858" t="str">
            <v>Repas</v>
          </cell>
        </row>
        <row r="859">
          <cell r="G859" t="str">
            <v>Repas</v>
          </cell>
        </row>
        <row r="860">
          <cell r="G860" t="str">
            <v>Cotisation</v>
          </cell>
        </row>
        <row r="861">
          <cell r="G861" t="str">
            <v>Cotisation</v>
          </cell>
        </row>
        <row r="862">
          <cell r="G862" t="str">
            <v>Cotisation</v>
          </cell>
        </row>
        <row r="863">
          <cell r="G863" t="str">
            <v>Repas</v>
          </cell>
        </row>
        <row r="864">
          <cell r="G864" t="str">
            <v>Repas</v>
          </cell>
        </row>
        <row r="865">
          <cell r="G865" t="str">
            <v>Repas</v>
          </cell>
        </row>
        <row r="866">
          <cell r="G866" t="str">
            <v>Repas</v>
          </cell>
        </row>
        <row r="867">
          <cell r="G867" t="str">
            <v>bières</v>
          </cell>
        </row>
        <row r="868">
          <cell r="G868" t="str">
            <v>Repas</v>
          </cell>
        </row>
        <row r="869">
          <cell r="G869" t="str">
            <v>Repas</v>
          </cell>
        </row>
        <row r="870">
          <cell r="G870" t="str">
            <v>Repas</v>
          </cell>
        </row>
        <row r="871">
          <cell r="G871" t="str">
            <v>Matériel</v>
          </cell>
        </row>
        <row r="872">
          <cell r="G872" t="str">
            <v>consommable</v>
          </cell>
        </row>
        <row r="873">
          <cell r="G873" t="str">
            <v>bières</v>
          </cell>
        </row>
        <row r="874">
          <cell r="G874" t="str">
            <v>Matériel</v>
          </cell>
        </row>
        <row r="875">
          <cell r="G875" t="str">
            <v>consommable</v>
          </cell>
        </row>
        <row r="876">
          <cell r="G876" t="str">
            <v>bières</v>
          </cell>
        </row>
        <row r="877">
          <cell r="G877" t="str">
            <v>Repas</v>
          </cell>
        </row>
        <row r="878">
          <cell r="G878" t="str">
            <v>Repas</v>
          </cell>
        </row>
        <row r="879">
          <cell r="G879" t="str">
            <v>consommable</v>
          </cell>
        </row>
        <row r="880">
          <cell r="G880" t="str">
            <v>bières</v>
          </cell>
        </row>
        <row r="881">
          <cell r="G881" t="str">
            <v>consommable</v>
          </cell>
        </row>
        <row r="882">
          <cell r="G882" t="str">
            <v>consommable</v>
          </cell>
        </row>
        <row r="883">
          <cell r="G883" t="str">
            <v>bières</v>
          </cell>
        </row>
        <row r="884">
          <cell r="G884" t="str">
            <v>Repas</v>
          </cell>
        </row>
        <row r="885">
          <cell r="G885" t="str">
            <v>Repas</v>
          </cell>
        </row>
        <row r="886">
          <cell r="G886" t="str">
            <v>Repas</v>
          </cell>
        </row>
        <row r="887">
          <cell r="G887" t="str">
            <v>Repas</v>
          </cell>
        </row>
        <row r="888">
          <cell r="G888" t="str">
            <v>Repas</v>
          </cell>
        </row>
        <row r="889">
          <cell r="G889" t="str">
            <v>Cotisation</v>
          </cell>
        </row>
        <row r="890">
          <cell r="G890" t="str">
            <v>Cotisation</v>
          </cell>
        </row>
        <row r="892">
          <cell r="G892" t="str">
            <v>pertes et profits</v>
          </cell>
        </row>
        <row r="893">
          <cell r="G893" t="str">
            <v>pertes et profits</v>
          </cell>
        </row>
        <row r="894">
          <cell r="G894" t="str">
            <v>consommable</v>
          </cell>
        </row>
        <row r="895">
          <cell r="G895" t="str">
            <v>consommable</v>
          </cell>
        </row>
        <row r="896">
          <cell r="G896" t="str">
            <v>bières</v>
          </cell>
        </row>
        <row r="897">
          <cell r="G897" t="str">
            <v>consommable</v>
          </cell>
        </row>
        <row r="898">
          <cell r="G898" t="str">
            <v>consommable</v>
          </cell>
        </row>
        <row r="899">
          <cell r="G899" t="str">
            <v>consommable</v>
          </cell>
        </row>
        <row r="900">
          <cell r="G900" t="str">
            <v>bières</v>
          </cell>
        </row>
        <row r="901">
          <cell r="G901" t="str">
            <v>consommable</v>
          </cell>
        </row>
        <row r="902">
          <cell r="G902" t="str">
            <v>bières</v>
          </cell>
        </row>
        <row r="903">
          <cell r="G903" t="str">
            <v>bières</v>
          </cell>
        </row>
        <row r="904">
          <cell r="G904" t="str">
            <v>consommable</v>
          </cell>
        </row>
        <row r="905">
          <cell r="G905" t="str">
            <v>bières</v>
          </cell>
        </row>
        <row r="906">
          <cell r="G906" t="str">
            <v>consommable</v>
          </cell>
        </row>
        <row r="907">
          <cell r="G907" t="str">
            <v>consommable</v>
          </cell>
        </row>
        <row r="908">
          <cell r="G908" t="str">
            <v>consommable</v>
          </cell>
        </row>
        <row r="909">
          <cell r="G909" t="str">
            <v>bières</v>
          </cell>
        </row>
        <row r="910">
          <cell r="G910" t="str">
            <v>pertes et profits</v>
          </cell>
        </row>
        <row r="911">
          <cell r="G911" t="str">
            <v>consommable</v>
          </cell>
        </row>
        <row r="912">
          <cell r="G912" t="str">
            <v>bières</v>
          </cell>
        </row>
        <row r="913">
          <cell r="G913" t="str">
            <v>Repas</v>
          </cell>
        </row>
        <row r="914">
          <cell r="G914" t="str">
            <v>bières</v>
          </cell>
        </row>
        <row r="915">
          <cell r="G915" t="str">
            <v>Repas</v>
          </cell>
        </row>
        <row r="916">
          <cell r="G916" t="str">
            <v>Repas</v>
          </cell>
        </row>
        <row r="917">
          <cell r="G917" t="str">
            <v>Repas</v>
          </cell>
        </row>
        <row r="918">
          <cell r="G918" t="str">
            <v>Repas</v>
          </cell>
        </row>
        <row r="919">
          <cell r="G919" t="str">
            <v>Repas</v>
          </cell>
        </row>
        <row r="920">
          <cell r="G920" t="str">
            <v>Repas</v>
          </cell>
        </row>
        <row r="921">
          <cell r="G921" t="str">
            <v>Repas</v>
          </cell>
        </row>
        <row r="922">
          <cell r="G922" t="str">
            <v>Repas</v>
          </cell>
        </row>
        <row r="923">
          <cell r="G923" t="str">
            <v>consommable</v>
          </cell>
        </row>
        <row r="924">
          <cell r="G924" t="str">
            <v>bières</v>
          </cell>
        </row>
        <row r="925">
          <cell r="G925" t="str">
            <v>Repas</v>
          </cell>
        </row>
        <row r="926">
          <cell r="G926" t="str">
            <v>Cotisation</v>
          </cell>
        </row>
        <row r="927">
          <cell r="G927" t="str">
            <v>bières</v>
          </cell>
        </row>
        <row r="928">
          <cell r="G928" t="str">
            <v>bières</v>
          </cell>
        </row>
        <row r="930">
          <cell r="G930" t="str">
            <v>Repas</v>
          </cell>
        </row>
        <row r="931">
          <cell r="G931" t="str">
            <v>Repas</v>
          </cell>
        </row>
        <row r="932">
          <cell r="G932" t="str">
            <v>Repas</v>
          </cell>
        </row>
        <row r="933">
          <cell r="G933" t="str">
            <v>Repas</v>
          </cell>
        </row>
        <row r="934">
          <cell r="G934" t="str">
            <v>Repas</v>
          </cell>
        </row>
        <row r="935">
          <cell r="G935" t="str">
            <v>Repas</v>
          </cell>
        </row>
        <row r="936">
          <cell r="G936" t="str">
            <v>Repas</v>
          </cell>
        </row>
        <row r="937">
          <cell r="G937" t="str">
            <v>Repas</v>
          </cell>
        </row>
        <row r="938">
          <cell r="G938" t="str">
            <v>Repas</v>
          </cell>
        </row>
        <row r="939">
          <cell r="G939" t="str">
            <v>Repas</v>
          </cell>
        </row>
        <row r="940">
          <cell r="G940" t="str">
            <v>Repas</v>
          </cell>
        </row>
        <row r="941">
          <cell r="G941" t="str">
            <v>Repas</v>
          </cell>
        </row>
        <row r="942">
          <cell r="G942" t="str">
            <v>Repas</v>
          </cell>
        </row>
        <row r="943">
          <cell r="G943" t="str">
            <v>Repas</v>
          </cell>
        </row>
        <row r="944">
          <cell r="G944" t="str">
            <v>Repas</v>
          </cell>
        </row>
        <row r="945">
          <cell r="G945" t="str">
            <v>Repas</v>
          </cell>
        </row>
        <row r="946">
          <cell r="G946" t="str">
            <v>Repas</v>
          </cell>
        </row>
        <row r="947">
          <cell r="G947" t="str">
            <v>Repas</v>
          </cell>
        </row>
        <row r="948">
          <cell r="G948" t="str">
            <v>consommable</v>
          </cell>
        </row>
        <row r="949">
          <cell r="G949" t="str">
            <v>bières</v>
          </cell>
        </row>
        <row r="950">
          <cell r="G950" t="str">
            <v>bières</v>
          </cell>
        </row>
        <row r="951">
          <cell r="G951" t="str">
            <v>bières</v>
          </cell>
        </row>
        <row r="952">
          <cell r="G952" t="str">
            <v>bières</v>
          </cell>
        </row>
        <row r="953">
          <cell r="G953" t="str">
            <v>consommable</v>
          </cell>
        </row>
        <row r="954">
          <cell r="G954" t="str">
            <v>bières</v>
          </cell>
        </row>
        <row r="955">
          <cell r="G955" t="str">
            <v>bières</v>
          </cell>
        </row>
        <row r="956">
          <cell r="G956" t="str">
            <v>bières</v>
          </cell>
        </row>
        <row r="957">
          <cell r="G957" t="str">
            <v>pertes et profits</v>
          </cell>
        </row>
        <row r="958">
          <cell r="G958" t="str">
            <v>Repas</v>
          </cell>
        </row>
        <row r="959">
          <cell r="G959" t="str">
            <v>Repas</v>
          </cell>
        </row>
        <row r="960">
          <cell r="G960" t="str">
            <v>site version PRO</v>
          </cell>
        </row>
        <row r="961">
          <cell r="G961" t="str">
            <v>consommable</v>
          </cell>
        </row>
        <row r="962">
          <cell r="G962" t="str">
            <v>frais de port</v>
          </cell>
        </row>
        <row r="963">
          <cell r="G963" t="str">
            <v>bières</v>
          </cell>
        </row>
        <row r="964">
          <cell r="G964" t="str">
            <v>bières</v>
          </cell>
        </row>
        <row r="965">
          <cell r="G965" t="str">
            <v>Repas</v>
          </cell>
        </row>
        <row r="966">
          <cell r="G966" t="str">
            <v>Repas</v>
          </cell>
        </row>
        <row r="967">
          <cell r="G967" t="str">
            <v>Repas</v>
          </cell>
        </row>
        <row r="968">
          <cell r="G968" t="str">
            <v>Repas</v>
          </cell>
        </row>
        <row r="969">
          <cell r="G969" t="str">
            <v>Repas</v>
          </cell>
        </row>
        <row r="970">
          <cell r="G970" t="str">
            <v>Matériel</v>
          </cell>
        </row>
        <row r="971">
          <cell r="G971" t="str">
            <v>consommable</v>
          </cell>
        </row>
        <row r="972">
          <cell r="G972" t="str">
            <v>frais de port</v>
          </cell>
        </row>
        <row r="973">
          <cell r="G973" t="str">
            <v>Repas</v>
          </cell>
        </row>
        <row r="974">
          <cell r="G974" t="str">
            <v>Repas</v>
          </cell>
        </row>
        <row r="975">
          <cell r="G975" t="str">
            <v>Repas</v>
          </cell>
        </row>
        <row r="976">
          <cell r="G976" t="str">
            <v>Repas</v>
          </cell>
        </row>
        <row r="977">
          <cell r="G977" t="str">
            <v>Repas</v>
          </cell>
        </row>
        <row r="978">
          <cell r="G978" t="str">
            <v>Matériel</v>
          </cell>
        </row>
        <row r="979">
          <cell r="G979" t="str">
            <v>bières</v>
          </cell>
        </row>
        <row r="980">
          <cell r="G980" t="str">
            <v>pertes et profits</v>
          </cell>
        </row>
        <row r="981">
          <cell r="G981" t="str">
            <v>consommable</v>
          </cell>
        </row>
        <row r="982">
          <cell r="G982" t="str">
            <v>-</v>
          </cell>
        </row>
        <row r="983">
          <cell r="G983" t="str">
            <v>don</v>
          </cell>
        </row>
        <row r="984">
          <cell r="G984" t="str">
            <v>bières</v>
          </cell>
        </row>
        <row r="985">
          <cell r="G985" t="str">
            <v>assurance</v>
          </cell>
        </row>
        <row r="986">
          <cell r="G986" t="str">
            <v>bières</v>
          </cell>
        </row>
        <row r="987">
          <cell r="G987" t="str">
            <v>bières</v>
          </cell>
        </row>
        <row r="988">
          <cell r="G988" t="str">
            <v>bières</v>
          </cell>
        </row>
        <row r="989">
          <cell r="G989" t="str">
            <v>bières</v>
          </cell>
        </row>
        <row r="990">
          <cell r="G990" t="str">
            <v>pertes et profits</v>
          </cell>
        </row>
        <row r="991">
          <cell r="G991" t="str">
            <v>Cotisation</v>
          </cell>
        </row>
        <row r="992">
          <cell r="G992" t="str">
            <v>Cotisation</v>
          </cell>
        </row>
        <row r="993">
          <cell r="G993" t="str">
            <v>Cotisation</v>
          </cell>
        </row>
        <row r="994">
          <cell r="G994" t="str">
            <v>Cotisation</v>
          </cell>
        </row>
        <row r="995">
          <cell r="G995" t="str">
            <v>Cotisation</v>
          </cell>
        </row>
        <row r="996">
          <cell r="G996" t="str">
            <v>avance trésorerie</v>
          </cell>
        </row>
        <row r="997">
          <cell r="G997" t="str">
            <v>Cotisation</v>
          </cell>
        </row>
        <row r="998">
          <cell r="G998" t="str">
            <v>Cotisation</v>
          </cell>
        </row>
        <row r="999">
          <cell r="G999" t="str">
            <v>Cotisation</v>
          </cell>
        </row>
        <row r="1000">
          <cell r="G1000" t="str">
            <v>bières</v>
          </cell>
        </row>
        <row r="1001">
          <cell r="G1001" t="str">
            <v>Cotisation</v>
          </cell>
        </row>
        <row r="1002">
          <cell r="G1002" t="str">
            <v>bières</v>
          </cell>
        </row>
        <row r="1003">
          <cell r="G1003" t="str">
            <v>Cotisation</v>
          </cell>
        </row>
        <row r="1004">
          <cell r="G1004" t="str">
            <v>bières</v>
          </cell>
        </row>
        <row r="1005">
          <cell r="G1005" t="str">
            <v>bières</v>
          </cell>
        </row>
        <row r="1006">
          <cell r="G1006" t="str">
            <v>bières</v>
          </cell>
        </row>
        <row r="1007">
          <cell r="G1007" t="str">
            <v>Cotisation</v>
          </cell>
        </row>
        <row r="1008">
          <cell r="G1008" t="str">
            <v>bières</v>
          </cell>
        </row>
        <row r="1009">
          <cell r="G1009" t="str">
            <v>bières</v>
          </cell>
        </row>
        <row r="1010">
          <cell r="G1010" t="str">
            <v>Cotisation</v>
          </cell>
        </row>
        <row r="1011">
          <cell r="G1011" t="str">
            <v>Cotisation</v>
          </cell>
        </row>
        <row r="1012">
          <cell r="G1012" t="str">
            <v>Cotisation</v>
          </cell>
        </row>
        <row r="1013">
          <cell r="G1013" t="str">
            <v>bières</v>
          </cell>
        </row>
        <row r="1014">
          <cell r="G1014" t="str">
            <v>Cotisation</v>
          </cell>
        </row>
        <row r="1015">
          <cell r="G1015" t="str">
            <v>Cotisation</v>
          </cell>
        </row>
        <row r="1016">
          <cell r="G1016" t="str">
            <v>bières</v>
          </cell>
        </row>
        <row r="1017">
          <cell r="G1017" t="str">
            <v>bières</v>
          </cell>
        </row>
        <row r="1018">
          <cell r="G1018" t="str">
            <v>Cotisation</v>
          </cell>
        </row>
        <row r="1019">
          <cell r="G1019" t="str">
            <v>Cotisation</v>
          </cell>
        </row>
        <row r="1020">
          <cell r="G1020" t="str">
            <v>Cotisation</v>
          </cell>
        </row>
        <row r="1021">
          <cell r="G1021" t="str">
            <v>bières</v>
          </cell>
        </row>
        <row r="1022">
          <cell r="G1022" t="str">
            <v>bières</v>
          </cell>
        </row>
        <row r="1023">
          <cell r="G1023" t="str">
            <v>Repas</v>
          </cell>
        </row>
        <row r="1024">
          <cell r="G1024" t="str">
            <v>Cotisation</v>
          </cell>
        </row>
        <row r="1025">
          <cell r="G1025" t="str">
            <v>Cotisation</v>
          </cell>
        </row>
        <row r="1026">
          <cell r="G1026" t="str">
            <v>Cotisation</v>
          </cell>
        </row>
        <row r="1027">
          <cell r="G1027" t="str">
            <v>Cotisation</v>
          </cell>
        </row>
        <row r="1028">
          <cell r="G1028" t="str">
            <v>Cotisation</v>
          </cell>
        </row>
        <row r="1029">
          <cell r="G1029" t="str">
            <v>Cotisation</v>
          </cell>
        </row>
        <row r="1030">
          <cell r="G1030" t="str">
            <v>Cotisation</v>
          </cell>
        </row>
        <row r="1031">
          <cell r="G1031" t="str">
            <v>consommable</v>
          </cell>
        </row>
        <row r="1032">
          <cell r="G1032" t="str">
            <v>frais de port</v>
          </cell>
        </row>
        <row r="1033">
          <cell r="G1033" t="str">
            <v>consommable</v>
          </cell>
        </row>
        <row r="1034">
          <cell r="G1034" t="str">
            <v>Matériel</v>
          </cell>
        </row>
        <row r="1035">
          <cell r="G1035" t="str">
            <v>Matériel</v>
          </cell>
        </row>
        <row r="1036">
          <cell r="G1036" t="str">
            <v>Matériel</v>
          </cell>
        </row>
        <row r="1037">
          <cell r="G1037" t="str">
            <v>bières</v>
          </cell>
        </row>
        <row r="1038">
          <cell r="G1038" t="str">
            <v>bières</v>
          </cell>
        </row>
        <row r="1039">
          <cell r="G1039" t="str">
            <v>bières</v>
          </cell>
        </row>
        <row r="1040">
          <cell r="G1040" t="str">
            <v>bières</v>
          </cell>
        </row>
        <row r="1041">
          <cell r="G1041" t="str">
            <v>bières</v>
          </cell>
        </row>
        <row r="1042">
          <cell r="G1042" t="str">
            <v>bières</v>
          </cell>
        </row>
        <row r="1043">
          <cell r="G1043" t="str">
            <v>bières</v>
          </cell>
        </row>
        <row r="1044">
          <cell r="G1044" t="str">
            <v>bières</v>
          </cell>
        </row>
        <row r="1045">
          <cell r="G1045" t="str">
            <v>Cotisation</v>
          </cell>
        </row>
        <row r="1046">
          <cell r="G1046" t="str">
            <v>consommable</v>
          </cell>
        </row>
        <row r="1047">
          <cell r="G1047" t="str">
            <v>consommable</v>
          </cell>
        </row>
        <row r="1048">
          <cell r="G1048" t="str">
            <v>Repas</v>
          </cell>
        </row>
        <row r="1049">
          <cell r="G1049" t="str">
            <v>Repas</v>
          </cell>
        </row>
        <row r="1050">
          <cell r="G1050" t="str">
            <v>Repas</v>
          </cell>
        </row>
        <row r="1051">
          <cell r="G1051" t="str">
            <v>Matériel</v>
          </cell>
        </row>
        <row r="1052">
          <cell r="G1052" t="str">
            <v>Cotisation</v>
          </cell>
        </row>
        <row r="1053">
          <cell r="G1053" t="str">
            <v>Cotisation</v>
          </cell>
        </row>
        <row r="1054">
          <cell r="G1054" t="str">
            <v>Repas</v>
          </cell>
        </row>
        <row r="1055">
          <cell r="G1055" t="str">
            <v>Repas</v>
          </cell>
        </row>
        <row r="1056">
          <cell r="G1056" t="str">
            <v>Repas</v>
          </cell>
        </row>
        <row r="1057">
          <cell r="G1057" t="str">
            <v>Repas</v>
          </cell>
        </row>
        <row r="1058">
          <cell r="G1058" t="str">
            <v>Repas</v>
          </cell>
        </row>
        <row r="1059">
          <cell r="G1059" t="str">
            <v>pertes et profits</v>
          </cell>
        </row>
        <row r="1060">
          <cell r="G1060" t="str">
            <v>Matériel</v>
          </cell>
        </row>
        <row r="1061">
          <cell r="G1061" t="str">
            <v>bières</v>
          </cell>
        </row>
        <row r="1062">
          <cell r="G1062" t="str">
            <v>Repas</v>
          </cell>
        </row>
        <row r="1063">
          <cell r="G1063" t="str">
            <v>cadeau</v>
          </cell>
        </row>
        <row r="1064">
          <cell r="G1064" t="str">
            <v>bières</v>
          </cell>
        </row>
        <row r="1066">
          <cell r="G1066" t="str">
            <v>Repas</v>
          </cell>
        </row>
        <row r="1067">
          <cell r="G1067" t="str">
            <v>Repas</v>
          </cell>
        </row>
        <row r="1068">
          <cell r="G1068" t="str">
            <v>bières</v>
          </cell>
        </row>
        <row r="1069">
          <cell r="G1069" t="str">
            <v>bières</v>
          </cell>
        </row>
        <row r="1070">
          <cell r="G1070" t="str">
            <v>consommable</v>
          </cell>
        </row>
        <row r="1071">
          <cell r="G1071" t="str">
            <v>bières</v>
          </cell>
        </row>
        <row r="1072">
          <cell r="G1072" t="str">
            <v>bières</v>
          </cell>
        </row>
        <row r="1073">
          <cell r="G1073" t="str">
            <v>Matériel</v>
          </cell>
        </row>
        <row r="1074">
          <cell r="G1074" t="str">
            <v>pertes et profits</v>
          </cell>
        </row>
        <row r="1075">
          <cell r="G1075" t="str">
            <v>bières</v>
          </cell>
        </row>
        <row r="1076">
          <cell r="G1076" t="str">
            <v>bières</v>
          </cell>
        </row>
        <row r="1077">
          <cell r="G1077" t="str">
            <v>consommable</v>
          </cell>
        </row>
        <row r="1078">
          <cell r="G1078" t="str">
            <v>Matériel</v>
          </cell>
        </row>
        <row r="1079">
          <cell r="G1079" t="str">
            <v>Repas</v>
          </cell>
        </row>
        <row r="1080">
          <cell r="G1080" t="str">
            <v>Matériel</v>
          </cell>
        </row>
        <row r="1081">
          <cell r="G1081" t="str">
            <v>Repas</v>
          </cell>
        </row>
        <row r="1082">
          <cell r="G1082" t="str">
            <v>Repas</v>
          </cell>
        </row>
        <row r="1083">
          <cell r="G1083" t="str">
            <v>Repas</v>
          </cell>
        </row>
        <row r="1084">
          <cell r="G1084" t="str">
            <v>Repas</v>
          </cell>
        </row>
        <row r="1085">
          <cell r="G1085" t="str">
            <v>Repas</v>
          </cell>
        </row>
        <row r="1086">
          <cell r="G1086" t="str">
            <v>Repas</v>
          </cell>
        </row>
        <row r="1087">
          <cell r="G1087" t="str">
            <v>Repas</v>
          </cell>
        </row>
        <row r="1088">
          <cell r="G1088" t="str">
            <v>Repas</v>
          </cell>
        </row>
        <row r="1089">
          <cell r="G1089" t="str">
            <v>Repas</v>
          </cell>
        </row>
        <row r="1090">
          <cell r="G1090" t="str">
            <v>pertes et profits</v>
          </cell>
        </row>
        <row r="1091">
          <cell r="G1091" t="str">
            <v>site version PRO</v>
          </cell>
        </row>
        <row r="1092">
          <cell r="G1092" t="str">
            <v>Matériel</v>
          </cell>
        </row>
        <row r="1093">
          <cell r="G1093" t="str">
            <v>Matériel</v>
          </cell>
        </row>
        <row r="1094">
          <cell r="G1094" t="str">
            <v>consommable</v>
          </cell>
        </row>
        <row r="1095">
          <cell r="G1095" t="str">
            <v>Matériel</v>
          </cell>
        </row>
        <row r="1096">
          <cell r="G1096" t="str">
            <v>consommable</v>
          </cell>
        </row>
        <row r="1097">
          <cell r="G1097" t="str">
            <v>bières</v>
          </cell>
        </row>
        <row r="1098">
          <cell r="G1098" t="str">
            <v>consommable</v>
          </cell>
        </row>
        <row r="1099">
          <cell r="G1099" t="str">
            <v>bières</v>
          </cell>
        </row>
        <row r="1100">
          <cell r="G1100" t="str">
            <v>Cotisation</v>
          </cell>
        </row>
        <row r="1101">
          <cell r="G1101" t="str">
            <v>Repas</v>
          </cell>
        </row>
        <row r="1102">
          <cell r="G1102" t="str">
            <v>Repas</v>
          </cell>
        </row>
        <row r="1103">
          <cell r="G1103" t="str">
            <v>assurance</v>
          </cell>
        </row>
        <row r="1104">
          <cell r="G1104" t="str">
            <v>consommable</v>
          </cell>
        </row>
        <row r="1105">
          <cell r="G1105" t="str">
            <v>frais de port</v>
          </cell>
        </row>
        <row r="1107">
          <cell r="G1107" t="str">
            <v>bières</v>
          </cell>
        </row>
        <row r="1108">
          <cell r="G1108" t="str">
            <v>Cotisation</v>
          </cell>
        </row>
        <row r="1109">
          <cell r="G1109" t="str">
            <v>Cotisation</v>
          </cell>
        </row>
        <row r="1110">
          <cell r="G1110" t="str">
            <v>Cotisation</v>
          </cell>
        </row>
        <row r="1111">
          <cell r="G1111" t="str">
            <v>Cotisation</v>
          </cell>
        </row>
        <row r="1112">
          <cell r="G1112" t="str">
            <v>Cotisation</v>
          </cell>
        </row>
        <row r="1113">
          <cell r="G1113" t="str">
            <v>Cotisation</v>
          </cell>
        </row>
        <row r="1114">
          <cell r="G1114" t="str">
            <v>Cotisation</v>
          </cell>
        </row>
        <row r="1115">
          <cell r="G1115" t="str">
            <v>Cotisation</v>
          </cell>
        </row>
        <row r="1116">
          <cell r="G1116" t="str">
            <v>Cotisation</v>
          </cell>
        </row>
        <row r="1117">
          <cell r="G1117" t="str">
            <v>Cotisation</v>
          </cell>
        </row>
        <row r="1118">
          <cell r="G1118" t="str">
            <v>Cotisation</v>
          </cell>
        </row>
        <row r="1119">
          <cell r="G1119" t="str">
            <v>Cotisation</v>
          </cell>
        </row>
        <row r="1120">
          <cell r="G1120" t="str">
            <v>Cotisation</v>
          </cell>
        </row>
        <row r="1121">
          <cell r="G1121" t="str">
            <v>Cotisation</v>
          </cell>
        </row>
        <row r="1122">
          <cell r="G1122" t="str">
            <v>Cotisation</v>
          </cell>
        </row>
        <row r="1123">
          <cell r="G1123" t="str">
            <v>Cotisation</v>
          </cell>
        </row>
        <row r="1124">
          <cell r="G1124" t="str">
            <v>Cotisation</v>
          </cell>
        </row>
        <row r="1125">
          <cell r="G1125" t="str">
            <v>Cotisation</v>
          </cell>
        </row>
        <row r="1126">
          <cell r="G1126" t="str">
            <v>Cotisation</v>
          </cell>
        </row>
        <row r="1127">
          <cell r="G1127" t="str">
            <v>Repas</v>
          </cell>
        </row>
        <row r="1128">
          <cell r="G1128" t="str">
            <v>Repas</v>
          </cell>
        </row>
        <row r="1129">
          <cell r="G1129" t="str">
            <v>Repas</v>
          </cell>
        </row>
        <row r="1130">
          <cell r="G1130" t="str">
            <v>Repas</v>
          </cell>
        </row>
        <row r="1131">
          <cell r="G1131" t="str">
            <v>Cotisation</v>
          </cell>
        </row>
        <row r="1132">
          <cell r="G1132" t="str">
            <v>consommable</v>
          </cell>
        </row>
        <row r="1133">
          <cell r="G1133" t="str">
            <v>frais de port</v>
          </cell>
        </row>
        <row r="1134">
          <cell r="G1134" t="str">
            <v>consommable</v>
          </cell>
        </row>
        <row r="1135">
          <cell r="G1135" t="str">
            <v>frais de port</v>
          </cell>
        </row>
        <row r="1136">
          <cell r="G1136" t="str">
            <v>Repas</v>
          </cell>
        </row>
        <row r="1137">
          <cell r="G1137" t="str">
            <v>Repas</v>
          </cell>
        </row>
        <row r="1138">
          <cell r="G1138" t="str">
            <v>Cotisation</v>
          </cell>
        </row>
        <row r="1139">
          <cell r="G1139" t="str">
            <v>bières</v>
          </cell>
        </row>
        <row r="1140">
          <cell r="G1140" t="str">
            <v>Repas</v>
          </cell>
        </row>
        <row r="1141">
          <cell r="G1141" t="str">
            <v>bières</v>
          </cell>
        </row>
        <row r="1142">
          <cell r="G1142" t="str">
            <v>bières</v>
          </cell>
        </row>
        <row r="1143">
          <cell r="G1143" t="str">
            <v>bières</v>
          </cell>
        </row>
        <row r="1144">
          <cell r="G1144" t="str">
            <v>Cotisation</v>
          </cell>
        </row>
        <row r="1145">
          <cell r="G1145" t="str">
            <v>bières</v>
          </cell>
        </row>
        <row r="1146">
          <cell r="G1146" t="str">
            <v>pertes et profits</v>
          </cell>
        </row>
        <row r="1147">
          <cell r="G1147" t="str">
            <v>consommable</v>
          </cell>
        </row>
        <row r="1148">
          <cell r="G1148" t="str">
            <v>Matériel</v>
          </cell>
        </row>
        <row r="1149">
          <cell r="G1149" t="str">
            <v>Repas</v>
          </cell>
        </row>
        <row r="1150">
          <cell r="G1150" t="str">
            <v>Repas</v>
          </cell>
        </row>
        <row r="1151">
          <cell r="G1151" t="str">
            <v>Repas</v>
          </cell>
        </row>
        <row r="1152">
          <cell r="G1152" t="str">
            <v>Repas</v>
          </cell>
        </row>
        <row r="1153">
          <cell r="G1153" t="str">
            <v>Repas</v>
          </cell>
        </row>
        <row r="1154">
          <cell r="G1154" t="str">
            <v>Repas</v>
          </cell>
        </row>
        <row r="1155">
          <cell r="G1155" t="str">
            <v>Repas</v>
          </cell>
        </row>
        <row r="1156">
          <cell r="G1156" t="str">
            <v>Repas</v>
          </cell>
        </row>
        <row r="1157">
          <cell r="G1157" t="str">
            <v>consommable</v>
          </cell>
        </row>
        <row r="1158">
          <cell r="G1158" t="str">
            <v>consommable</v>
          </cell>
        </row>
        <row r="1159">
          <cell r="G1159" t="str">
            <v>consommable</v>
          </cell>
        </row>
        <row r="1160">
          <cell r="G1160" t="str">
            <v>consommable</v>
          </cell>
        </row>
        <row r="1161">
          <cell r="G1161" t="str">
            <v>bières</v>
          </cell>
        </row>
        <row r="1162">
          <cell r="G1162" t="str">
            <v>bières</v>
          </cell>
        </row>
        <row r="1163">
          <cell r="G1163" t="str">
            <v>bières</v>
          </cell>
        </row>
        <row r="1164">
          <cell r="G1164" t="str">
            <v>bières</v>
          </cell>
        </row>
        <row r="1165">
          <cell r="G1165" t="str">
            <v>bières</v>
          </cell>
        </row>
        <row r="1166">
          <cell r="G1166" t="str">
            <v>Cotisation</v>
          </cell>
        </row>
        <row r="1167">
          <cell r="G1167" t="str">
            <v>Cotisation</v>
          </cell>
        </row>
        <row r="1168">
          <cell r="G1168" t="str">
            <v>Cotisation</v>
          </cell>
        </row>
        <row r="1169">
          <cell r="G1169" t="str">
            <v>bières</v>
          </cell>
        </row>
        <row r="1170">
          <cell r="G1170" t="str">
            <v>consommable</v>
          </cell>
        </row>
        <row r="1171">
          <cell r="G1171" t="str">
            <v>bières</v>
          </cell>
        </row>
        <row r="1172">
          <cell r="G1172" t="str">
            <v>consommable</v>
          </cell>
        </row>
        <row r="1173">
          <cell r="G1173" t="str">
            <v>bières</v>
          </cell>
        </row>
        <row r="1174">
          <cell r="G1174" t="str">
            <v>bières</v>
          </cell>
        </row>
        <row r="1175">
          <cell r="G1175" t="str">
            <v>bières</v>
          </cell>
        </row>
        <row r="1176">
          <cell r="G1176" t="str">
            <v>consommable</v>
          </cell>
        </row>
        <row r="1177">
          <cell r="G1177" t="str">
            <v>consommable</v>
          </cell>
        </row>
        <row r="1178">
          <cell r="G1178" t="str">
            <v>bières</v>
          </cell>
        </row>
        <row r="1179">
          <cell r="G1179" t="str">
            <v>bières</v>
          </cell>
        </row>
        <row r="1180">
          <cell r="G1180" t="str">
            <v>Repas</v>
          </cell>
        </row>
        <row r="1181">
          <cell r="G1181" t="str">
            <v>Repas</v>
          </cell>
        </row>
        <row r="1182">
          <cell r="G1182" t="str">
            <v>Repas</v>
          </cell>
        </row>
        <row r="1183">
          <cell r="G1183" t="str">
            <v>Repas</v>
          </cell>
        </row>
        <row r="1184">
          <cell r="G1184" t="str">
            <v>Repas</v>
          </cell>
        </row>
        <row r="1185">
          <cell r="G1185" t="str">
            <v>Repas</v>
          </cell>
        </row>
        <row r="1186">
          <cell r="G1186" t="str">
            <v>Repas</v>
          </cell>
        </row>
        <row r="1187">
          <cell r="G1187" t="str">
            <v>Repas</v>
          </cell>
        </row>
        <row r="1188">
          <cell r="G1188" t="str">
            <v>Repas</v>
          </cell>
        </row>
        <row r="1189">
          <cell r="G1189" t="str">
            <v>Repas</v>
          </cell>
        </row>
        <row r="1190">
          <cell r="G1190" t="str">
            <v>bières</v>
          </cell>
        </row>
        <row r="1191">
          <cell r="G1191" t="str">
            <v>bières</v>
          </cell>
        </row>
        <row r="1192">
          <cell r="G1192" t="str">
            <v>bières</v>
          </cell>
        </row>
        <row r="1193">
          <cell r="G1193" t="str">
            <v>Cotisation</v>
          </cell>
        </row>
        <row r="1194">
          <cell r="G1194" t="str">
            <v>bières</v>
          </cell>
        </row>
        <row r="1195">
          <cell r="G1195" t="str">
            <v>consommable</v>
          </cell>
        </row>
        <row r="1196">
          <cell r="G1196" t="str">
            <v>bières</v>
          </cell>
        </row>
        <row r="1197">
          <cell r="G1197" t="str">
            <v>pertes et profits</v>
          </cell>
        </row>
        <row r="1198">
          <cell r="G1198" t="str">
            <v>consommable</v>
          </cell>
        </row>
        <row r="1199">
          <cell r="G1199" t="str">
            <v>Repas</v>
          </cell>
        </row>
        <row r="1200">
          <cell r="G1200" t="str">
            <v>bières</v>
          </cell>
        </row>
        <row r="1201">
          <cell r="G1201" t="str">
            <v>bières</v>
          </cell>
        </row>
        <row r="1202">
          <cell r="G1202" t="str">
            <v>consommable</v>
          </cell>
        </row>
        <row r="1203">
          <cell r="G1203" t="str">
            <v>bières</v>
          </cell>
        </row>
        <row r="1204">
          <cell r="G1204" t="str">
            <v>bières</v>
          </cell>
        </row>
        <row r="1205">
          <cell r="G1205" t="str">
            <v>bières</v>
          </cell>
        </row>
        <row r="1206">
          <cell r="G1206" t="str">
            <v>consommable</v>
          </cell>
        </row>
        <row r="1207">
          <cell r="G1207" t="str">
            <v>bières</v>
          </cell>
        </row>
        <row r="1208">
          <cell r="G1208" t="str">
            <v>bières</v>
          </cell>
        </row>
        <row r="1209">
          <cell r="G1209" t="str">
            <v>bières</v>
          </cell>
        </row>
        <row r="1210">
          <cell r="G1210" t="str">
            <v>pertes et profits</v>
          </cell>
        </row>
        <row r="1211">
          <cell r="G1211" t="str">
            <v>bières</v>
          </cell>
        </row>
        <row r="1212">
          <cell r="G1212" t="str">
            <v>Repas</v>
          </cell>
        </row>
        <row r="1213">
          <cell r="G1213" t="str">
            <v>consommable</v>
          </cell>
        </row>
        <row r="1214">
          <cell r="G1214" t="str">
            <v>consommable</v>
          </cell>
        </row>
        <row r="1215">
          <cell r="G1215" t="str">
            <v>bières</v>
          </cell>
        </row>
        <row r="1216">
          <cell r="G1216" t="str">
            <v>Repas</v>
          </cell>
        </row>
        <row r="1217">
          <cell r="G1217" t="str">
            <v>consommable</v>
          </cell>
        </row>
        <row r="1218">
          <cell r="G1218" t="str">
            <v>bières</v>
          </cell>
        </row>
        <row r="1219">
          <cell r="G1219" t="str">
            <v>don</v>
          </cell>
        </row>
        <row r="1220">
          <cell r="G1220" t="str">
            <v>Matériel</v>
          </cell>
        </row>
        <row r="1221">
          <cell r="G1221" t="str">
            <v>bières</v>
          </cell>
        </row>
        <row r="1222">
          <cell r="G1222" t="str">
            <v>bières</v>
          </cell>
        </row>
        <row r="1223">
          <cell r="G1223" t="str">
            <v>bières</v>
          </cell>
        </row>
        <row r="1224">
          <cell r="G1224" t="str">
            <v>bières</v>
          </cell>
        </row>
        <row r="1225">
          <cell r="G1225" t="str">
            <v>Matériel</v>
          </cell>
        </row>
        <row r="1226">
          <cell r="G1226" t="str">
            <v>site version PRO</v>
          </cell>
        </row>
        <row r="1227">
          <cell r="G1227" t="str">
            <v>consommable</v>
          </cell>
        </row>
        <row r="1228">
          <cell r="G1228" t="str">
            <v>frais de port</v>
          </cell>
        </row>
        <row r="1229">
          <cell r="G1229" t="str">
            <v>assurance</v>
          </cell>
        </row>
        <row r="1230">
          <cell r="G1230" t="str">
            <v>bières</v>
          </cell>
        </row>
        <row r="1231">
          <cell r="G1231" t="str">
            <v>site version PRO</v>
          </cell>
        </row>
        <row r="1232">
          <cell r="G1232" t="str">
            <v>consommable</v>
          </cell>
        </row>
        <row r="1233">
          <cell r="G1233" t="str">
            <v>frais de port</v>
          </cell>
        </row>
        <row r="1234">
          <cell r="G1234" t="str">
            <v>assurance</v>
          </cell>
        </row>
        <row r="1235">
          <cell r="G1235" t="str">
            <v>frais de port</v>
          </cell>
        </row>
        <row r="1236">
          <cell r="G1236" t="str">
            <v>Repas</v>
          </cell>
        </row>
        <row r="1237">
          <cell r="G1237" t="str">
            <v>Repas</v>
          </cell>
        </row>
        <row r="1238">
          <cell r="G1238" t="str">
            <v>Matériel</v>
          </cell>
        </row>
        <row r="1239">
          <cell r="G1239" t="str">
            <v>Repas</v>
          </cell>
        </row>
        <row r="1240">
          <cell r="G1240" t="str">
            <v>bières</v>
          </cell>
        </row>
        <row r="1241">
          <cell r="G1241" t="str">
            <v>bières</v>
          </cell>
        </row>
        <row r="1242">
          <cell r="G1242" t="str">
            <v>bières</v>
          </cell>
        </row>
        <row r="1243">
          <cell r="G1243" t="str">
            <v>bières</v>
          </cell>
        </row>
        <row r="1244">
          <cell r="G1244" t="str">
            <v>bières</v>
          </cell>
        </row>
        <row r="1245">
          <cell r="G1245" t="str">
            <v>Matériel</v>
          </cell>
        </row>
        <row r="1246">
          <cell r="G1246" t="str">
            <v>Matériel</v>
          </cell>
        </row>
        <row r="1247">
          <cell r="G1247" t="str">
            <v>consommable</v>
          </cell>
        </row>
        <row r="1248">
          <cell r="G1248" t="str">
            <v>consommable</v>
          </cell>
        </row>
        <row r="1249">
          <cell r="G1249" t="str">
            <v>consommable</v>
          </cell>
        </row>
        <row r="1250">
          <cell r="G1250" t="str">
            <v>Matériel</v>
          </cell>
        </row>
        <row r="1251">
          <cell r="G1251" t="str">
            <v>frais de port</v>
          </cell>
        </row>
        <row r="1253">
          <cell r="G1253" t="str">
            <v>consommable</v>
          </cell>
        </row>
        <row r="1254">
          <cell r="G1254" t="str">
            <v>bières</v>
          </cell>
        </row>
        <row r="1255">
          <cell r="G1255" t="str">
            <v>bières</v>
          </cell>
        </row>
        <row r="1256">
          <cell r="G1256" t="str">
            <v>Cotisation</v>
          </cell>
        </row>
        <row r="1257">
          <cell r="G1257" t="str">
            <v>Cotisation</v>
          </cell>
        </row>
        <row r="1258">
          <cell r="G1258" t="str">
            <v>Cotisation</v>
          </cell>
        </row>
        <row r="1259">
          <cell r="G1259" t="str">
            <v>Repas</v>
          </cell>
        </row>
        <row r="1260">
          <cell r="G1260" t="str">
            <v>Cotisation</v>
          </cell>
        </row>
        <row r="1261">
          <cell r="G1261" t="str">
            <v>Repas</v>
          </cell>
        </row>
        <row r="1262">
          <cell r="G1262" t="str">
            <v>Cotisation</v>
          </cell>
        </row>
        <row r="1263">
          <cell r="G1263" t="str">
            <v>Repas</v>
          </cell>
        </row>
        <row r="1264">
          <cell r="G1264" t="str">
            <v>Cotisation</v>
          </cell>
        </row>
        <row r="1265">
          <cell r="G1265" t="str">
            <v>Repas</v>
          </cell>
        </row>
        <row r="1266">
          <cell r="G1266" t="str">
            <v>bières</v>
          </cell>
        </row>
        <row r="1267">
          <cell r="G1267" t="str">
            <v>bières</v>
          </cell>
        </row>
        <row r="1268">
          <cell r="G1268" t="str">
            <v>Cotisation</v>
          </cell>
        </row>
        <row r="1269">
          <cell r="G1269" t="str">
            <v>Repas</v>
          </cell>
        </row>
        <row r="1270">
          <cell r="G1270" t="str">
            <v>bières</v>
          </cell>
        </row>
        <row r="1271">
          <cell r="G1271" t="str">
            <v>bières</v>
          </cell>
        </row>
        <row r="1272">
          <cell r="G1272" t="str">
            <v>Cotisation</v>
          </cell>
        </row>
        <row r="1273">
          <cell r="G1273" t="str">
            <v>Repas</v>
          </cell>
        </row>
        <row r="1274">
          <cell r="G1274" t="str">
            <v>consommable</v>
          </cell>
        </row>
        <row r="1275">
          <cell r="G1275" t="str">
            <v>consommable</v>
          </cell>
        </row>
        <row r="1276">
          <cell r="G1276" t="str">
            <v>Cotisation</v>
          </cell>
        </row>
        <row r="1277">
          <cell r="G1277" t="str">
            <v>Repas</v>
          </cell>
        </row>
        <row r="1278">
          <cell r="G1278" t="str">
            <v>bières</v>
          </cell>
        </row>
        <row r="1279">
          <cell r="G1279" t="str">
            <v>bières</v>
          </cell>
        </row>
        <row r="1280">
          <cell r="G1280" t="str">
            <v>Cotisation</v>
          </cell>
        </row>
        <row r="1281">
          <cell r="G1281" t="str">
            <v>Repas</v>
          </cell>
        </row>
        <row r="1282">
          <cell r="G1282" t="str">
            <v>bières</v>
          </cell>
        </row>
        <row r="1283">
          <cell r="G1283" t="str">
            <v>Repas</v>
          </cell>
        </row>
        <row r="1284">
          <cell r="G1284" t="str">
            <v>Repas</v>
          </cell>
        </row>
        <row r="1285">
          <cell r="G1285" t="str">
            <v>Repas</v>
          </cell>
        </row>
        <row r="1286">
          <cell r="G1286" t="str">
            <v>Repas</v>
          </cell>
        </row>
        <row r="1287">
          <cell r="G1287" t="str">
            <v>pertes et profits</v>
          </cell>
        </row>
        <row r="1288">
          <cell r="G1288" t="str">
            <v>Cotisation</v>
          </cell>
        </row>
        <row r="1289">
          <cell r="G1289" t="str">
            <v>Repas</v>
          </cell>
        </row>
        <row r="1290">
          <cell r="G1290" t="str">
            <v>Cotisation</v>
          </cell>
        </row>
        <row r="1291">
          <cell r="G1291" t="str">
            <v>Cotisation</v>
          </cell>
        </row>
        <row r="1292">
          <cell r="G1292" t="str">
            <v>Repas</v>
          </cell>
        </row>
        <row r="1293">
          <cell r="G1293" t="str">
            <v>consommable</v>
          </cell>
        </row>
        <row r="1294">
          <cell r="G1294" t="str">
            <v>consommable</v>
          </cell>
        </row>
        <row r="1295">
          <cell r="G1295" t="str">
            <v>frais de port</v>
          </cell>
        </row>
        <row r="1296">
          <cell r="G1296" t="str">
            <v>sur BPOC</v>
          </cell>
        </row>
        <row r="1297">
          <cell r="G1297" t="str">
            <v>dépôt d'espèces</v>
          </cell>
        </row>
        <row r="1298">
          <cell r="G1298" t="str">
            <v>bières</v>
          </cell>
        </row>
        <row r="1299">
          <cell r="G1299" t="str">
            <v>Repas</v>
          </cell>
        </row>
        <row r="1300">
          <cell r="G1300" t="str">
            <v>pertes et profits</v>
          </cell>
        </row>
        <row r="1301">
          <cell r="G1301" t="str">
            <v>Repas</v>
          </cell>
        </row>
        <row r="1302">
          <cell r="G1302" t="str">
            <v>bières</v>
          </cell>
        </row>
        <row r="1303">
          <cell r="G1303" t="str">
            <v>Repas</v>
          </cell>
        </row>
        <row r="1304">
          <cell r="G1304" t="str">
            <v>Cotisation</v>
          </cell>
        </row>
        <row r="1305">
          <cell r="G1305" t="str">
            <v>consommable</v>
          </cell>
        </row>
        <row r="1306">
          <cell r="G1306" t="str">
            <v>bières</v>
          </cell>
        </row>
        <row r="1307">
          <cell r="G1307" t="str">
            <v>Repas</v>
          </cell>
        </row>
        <row r="1308">
          <cell r="G1308" t="str">
            <v>bières</v>
          </cell>
        </row>
        <row r="1309">
          <cell r="G1309" t="str">
            <v>bières</v>
          </cell>
        </row>
        <row r="1310">
          <cell r="G1310" t="str">
            <v>bières</v>
          </cell>
        </row>
        <row r="1311">
          <cell r="G1311" t="str">
            <v>bières</v>
          </cell>
        </row>
        <row r="1312">
          <cell r="G1312" t="str">
            <v>consommable</v>
          </cell>
        </row>
        <row r="1313">
          <cell r="G1313" t="str">
            <v>Repas</v>
          </cell>
        </row>
        <row r="1314">
          <cell r="G1314" t="str">
            <v>bières</v>
          </cell>
        </row>
        <row r="1315">
          <cell r="G1315" t="str">
            <v>bières</v>
          </cell>
        </row>
        <row r="1316">
          <cell r="G1316" t="str">
            <v>Repas</v>
          </cell>
        </row>
        <row r="1317">
          <cell r="G1317" t="str">
            <v>Cotisation</v>
          </cell>
        </row>
        <row r="1318">
          <cell r="G1318" t="str">
            <v>bières</v>
          </cell>
        </row>
        <row r="1319">
          <cell r="G1319" t="str">
            <v>Repas</v>
          </cell>
        </row>
        <row r="1320">
          <cell r="G1320" t="str">
            <v>Repas</v>
          </cell>
        </row>
        <row r="1321">
          <cell r="G1321" t="str">
            <v>Repas</v>
          </cell>
        </row>
        <row r="1322">
          <cell r="G1322" t="str">
            <v>Repas</v>
          </cell>
        </row>
        <row r="1323">
          <cell r="G1323" t="str">
            <v>bières</v>
          </cell>
        </row>
        <row r="1324">
          <cell r="G1324" t="str">
            <v>bières</v>
          </cell>
        </row>
        <row r="1325">
          <cell r="G1325" t="str">
            <v>site version PRO</v>
          </cell>
        </row>
        <row r="1326">
          <cell r="G1326" t="str">
            <v>Matériel</v>
          </cell>
        </row>
        <row r="1327">
          <cell r="G1327" t="str">
            <v>Cotisation</v>
          </cell>
        </row>
        <row r="1328">
          <cell r="G1328" t="str">
            <v>Repas</v>
          </cell>
        </row>
        <row r="1329">
          <cell r="G1329" t="str">
            <v>Repas</v>
          </cell>
        </row>
        <row r="1330">
          <cell r="G1330" t="str">
            <v>consommable</v>
          </cell>
        </row>
        <row r="1331">
          <cell r="G1331" t="str">
            <v>Repas</v>
          </cell>
        </row>
        <row r="1332">
          <cell r="G1332" t="str">
            <v>Repas</v>
          </cell>
        </row>
        <row r="1333">
          <cell r="G1333" t="str">
            <v>Repas</v>
          </cell>
        </row>
        <row r="1334">
          <cell r="G1334" t="str">
            <v>Repas</v>
          </cell>
        </row>
        <row r="1335">
          <cell r="G1335" t="str">
            <v>Repas</v>
          </cell>
        </row>
        <row r="1336">
          <cell r="G1336" t="str">
            <v>Repas</v>
          </cell>
        </row>
        <row r="1337">
          <cell r="G1337" t="str">
            <v>Repas</v>
          </cell>
        </row>
        <row r="1338">
          <cell r="G1338" t="str">
            <v>Repas</v>
          </cell>
        </row>
        <row r="1339">
          <cell r="G1339" t="str">
            <v>Repas</v>
          </cell>
        </row>
        <row r="1340">
          <cell r="G1340" t="str">
            <v>Repas</v>
          </cell>
        </row>
        <row r="1341">
          <cell r="G1341" t="str">
            <v>Repas</v>
          </cell>
        </row>
        <row r="1342">
          <cell r="G1342" t="str">
            <v>Cotisation</v>
          </cell>
        </row>
        <row r="1343">
          <cell r="G1343" t="str">
            <v>Repas</v>
          </cell>
        </row>
        <row r="1344">
          <cell r="G1344" t="str">
            <v>Repas</v>
          </cell>
        </row>
        <row r="1345">
          <cell r="G1345" t="str">
            <v>Cotisation</v>
          </cell>
        </row>
        <row r="1346">
          <cell r="G1346" t="str">
            <v>Repas</v>
          </cell>
        </row>
        <row r="1347">
          <cell r="G1347" t="str">
            <v>Matériel</v>
          </cell>
        </row>
        <row r="1348">
          <cell r="G1348" t="str">
            <v>frais de port</v>
          </cell>
        </row>
        <row r="1349">
          <cell r="G1349" t="str">
            <v>Matériel</v>
          </cell>
        </row>
        <row r="1350">
          <cell r="G1350" t="str">
            <v>Matériel</v>
          </cell>
        </row>
        <row r="1351">
          <cell r="G1351" t="str">
            <v>frais de port</v>
          </cell>
        </row>
        <row r="1352">
          <cell r="G1352" t="str">
            <v>consommable</v>
          </cell>
        </row>
        <row r="1353">
          <cell r="G1353" t="str">
            <v>Repas</v>
          </cell>
        </row>
        <row r="1354">
          <cell r="G1354" t="str">
            <v>Repas</v>
          </cell>
        </row>
        <row r="1355">
          <cell r="G1355" t="str">
            <v>Repas</v>
          </cell>
        </row>
        <row r="1356">
          <cell r="G1356" t="str">
            <v>Repas</v>
          </cell>
        </row>
        <row r="1357">
          <cell r="G1357" t="str">
            <v>Repas</v>
          </cell>
        </row>
        <row r="1358">
          <cell r="G1358" t="str">
            <v>Matériel</v>
          </cell>
        </row>
        <row r="1359">
          <cell r="G1359" t="str">
            <v>Matériel</v>
          </cell>
        </row>
        <row r="1360">
          <cell r="G1360" t="str">
            <v>bières</v>
          </cell>
        </row>
        <row r="1361">
          <cell r="G1361" t="str">
            <v>bières</v>
          </cell>
        </row>
        <row r="1362">
          <cell r="G1362" t="str">
            <v>bières</v>
          </cell>
        </row>
        <row r="1363">
          <cell r="G1363" t="str">
            <v>consommable</v>
          </cell>
        </row>
        <row r="1364">
          <cell r="G1364" t="str">
            <v>consommable</v>
          </cell>
        </row>
        <row r="1365">
          <cell r="G1365" t="str">
            <v>bières</v>
          </cell>
        </row>
        <row r="1366">
          <cell r="G1366" t="str">
            <v>consommable</v>
          </cell>
        </row>
        <row r="1367">
          <cell r="G1367" t="str">
            <v>consommable</v>
          </cell>
        </row>
        <row r="1368">
          <cell r="G1368" t="str">
            <v>bières</v>
          </cell>
        </row>
        <row r="1369">
          <cell r="G1369" t="str">
            <v>bières</v>
          </cell>
        </row>
        <row r="1370">
          <cell r="G1370" t="str">
            <v>bières</v>
          </cell>
        </row>
        <row r="1371">
          <cell r="G1371" t="str">
            <v>bières</v>
          </cell>
        </row>
        <row r="1372">
          <cell r="G1372" t="str">
            <v>consommable</v>
          </cell>
        </row>
        <row r="1373">
          <cell r="G1373" t="str">
            <v>bières</v>
          </cell>
        </row>
        <row r="1374">
          <cell r="G1374" t="str">
            <v>bières</v>
          </cell>
        </row>
        <row r="1375">
          <cell r="G1375" t="str">
            <v>consommable</v>
          </cell>
        </row>
        <row r="1376">
          <cell r="G1376" t="str">
            <v>bières</v>
          </cell>
        </row>
        <row r="1377">
          <cell r="G1377" t="str">
            <v>bières</v>
          </cell>
        </row>
        <row r="1378">
          <cell r="G1378" t="str">
            <v>bières</v>
          </cell>
        </row>
        <row r="1379">
          <cell r="G1379" t="str">
            <v>assurance</v>
          </cell>
        </row>
        <row r="1380">
          <cell r="G1380" t="str">
            <v>consommable</v>
          </cell>
        </row>
        <row r="1381">
          <cell r="G1381" t="str">
            <v>consommable</v>
          </cell>
        </row>
        <row r="1382">
          <cell r="G1382" t="str">
            <v>frais de port</v>
          </cell>
        </row>
        <row r="1383">
          <cell r="G1383" t="str">
            <v>frais de port</v>
          </cell>
        </row>
        <row r="1384">
          <cell r="G1384" t="str">
            <v>consommable</v>
          </cell>
        </row>
        <row r="1385">
          <cell r="G1385" t="str">
            <v>Matériel</v>
          </cell>
        </row>
        <row r="1386">
          <cell r="G1386" t="str">
            <v>consommable</v>
          </cell>
        </row>
        <row r="1387">
          <cell r="G1387" t="str">
            <v>Repas</v>
          </cell>
        </row>
        <row r="1388">
          <cell r="G1388" t="str">
            <v>Repas</v>
          </cell>
        </row>
        <row r="1389">
          <cell r="G1389" t="str">
            <v>Repas</v>
          </cell>
        </row>
        <row r="1390">
          <cell r="G1390" t="str">
            <v>Repas</v>
          </cell>
        </row>
        <row r="1391">
          <cell r="G1391" t="str">
            <v>Repas</v>
          </cell>
        </row>
        <row r="1392">
          <cell r="G1392" t="str">
            <v>Repas</v>
          </cell>
        </row>
        <row r="1393">
          <cell r="G1393" t="str">
            <v>pertes et profits</v>
          </cell>
        </row>
        <row r="1394">
          <cell r="G1394" t="str">
            <v>bières</v>
          </cell>
        </row>
        <row r="1395">
          <cell r="G1395" t="str">
            <v>bières</v>
          </cell>
        </row>
        <row r="1396">
          <cell r="G1396" t="str">
            <v>Repas</v>
          </cell>
        </row>
        <row r="1397">
          <cell r="G1397" t="str">
            <v>Repas</v>
          </cell>
        </row>
        <row r="1398">
          <cell r="G1398" t="str">
            <v>Repas</v>
          </cell>
        </row>
        <row r="1399">
          <cell r="G1399" t="str">
            <v>Repas</v>
          </cell>
        </row>
        <row r="1400">
          <cell r="G1400" t="str">
            <v>Repas</v>
          </cell>
        </row>
        <row r="1401">
          <cell r="G1401" t="str">
            <v>Repas</v>
          </cell>
        </row>
        <row r="1402">
          <cell r="G1402" t="str">
            <v>Repas</v>
          </cell>
        </row>
        <row r="1403">
          <cell r="G1403" t="str">
            <v>consommable</v>
          </cell>
        </row>
        <row r="1405">
          <cell r="G1405" t="str">
            <v>consommable</v>
          </cell>
        </row>
        <row r="1406">
          <cell r="G1406" t="str">
            <v>frais de port</v>
          </cell>
        </row>
        <row r="1407">
          <cell r="G1407" t="str">
            <v>repas</v>
          </cell>
        </row>
        <row r="1408">
          <cell r="G1408" t="str">
            <v>repas</v>
          </cell>
        </row>
        <row r="1409">
          <cell r="G1409" t="str">
            <v>repas</v>
          </cell>
        </row>
        <row r="1410">
          <cell r="G1410" t="str">
            <v>repas</v>
          </cell>
        </row>
        <row r="1411">
          <cell r="G1411" t="str">
            <v>repas</v>
          </cell>
        </row>
        <row r="1412">
          <cell r="G1412" t="str">
            <v>repas</v>
          </cell>
        </row>
        <row r="1413">
          <cell r="G1413" t="str">
            <v>Cotisation</v>
          </cell>
        </row>
        <row r="1414">
          <cell r="G1414" t="str">
            <v>bières</v>
          </cell>
        </row>
        <row r="1415">
          <cell r="G1415" t="str">
            <v>Cotisation</v>
          </cell>
        </row>
        <row r="1416">
          <cell r="G1416" t="str">
            <v>Cotisation</v>
          </cell>
        </row>
        <row r="1417">
          <cell r="G1417" t="str">
            <v>bières</v>
          </cell>
        </row>
        <row r="1418">
          <cell r="G1418" t="str">
            <v>consommable</v>
          </cell>
        </row>
        <row r="1419">
          <cell r="G1419" t="str">
            <v>consommable</v>
          </cell>
        </row>
        <row r="1420">
          <cell r="G1420" t="str">
            <v>Cotisation</v>
          </cell>
        </row>
        <row r="1421">
          <cell r="G1421" t="str">
            <v>bières</v>
          </cell>
        </row>
        <row r="1422">
          <cell r="G1422" t="str">
            <v>consommable</v>
          </cell>
        </row>
        <row r="1423">
          <cell r="G1423" t="str">
            <v>Cotisation</v>
          </cell>
        </row>
        <row r="1424">
          <cell r="G1424" t="str">
            <v>bières</v>
          </cell>
        </row>
        <row r="1425">
          <cell r="G1425" t="str">
            <v>consommable</v>
          </cell>
        </row>
        <row r="1426">
          <cell r="G1426" t="str">
            <v>Cotisation</v>
          </cell>
        </row>
        <row r="1427">
          <cell r="G1427" t="str">
            <v>bières</v>
          </cell>
        </row>
        <row r="1428">
          <cell r="G1428" t="str">
            <v>Cotisation</v>
          </cell>
        </row>
        <row r="1429">
          <cell r="G1429" t="str">
            <v>Cotisation</v>
          </cell>
        </row>
        <row r="1430">
          <cell r="G1430" t="str">
            <v>bières</v>
          </cell>
        </row>
        <row r="1431">
          <cell r="G1431" t="str">
            <v>Cotisation</v>
          </cell>
        </row>
        <row r="1432">
          <cell r="G1432" t="str">
            <v>Cotisation</v>
          </cell>
        </row>
        <row r="1433">
          <cell r="G1433" t="str">
            <v>bières</v>
          </cell>
        </row>
        <row r="1434">
          <cell r="G1434" t="str">
            <v>Cotisation</v>
          </cell>
        </row>
        <row r="1435">
          <cell r="G1435" t="str">
            <v>Cotisation</v>
          </cell>
        </row>
        <row r="1436">
          <cell r="G1436" t="str">
            <v>bières</v>
          </cell>
        </row>
        <row r="1437">
          <cell r="G1437" t="str">
            <v>Cotisation</v>
          </cell>
        </row>
        <row r="1438">
          <cell r="G1438" t="str">
            <v>Cotisation</v>
          </cell>
        </row>
        <row r="1439">
          <cell r="G1439" t="str">
            <v>Cotisation</v>
          </cell>
        </row>
        <row r="1440">
          <cell r="G1440" t="str">
            <v>Cotisation</v>
          </cell>
        </row>
        <row r="1441">
          <cell r="G1441" t="str">
            <v>bières</v>
          </cell>
        </row>
        <row r="1442">
          <cell r="G1442" t="str">
            <v>Cotisation</v>
          </cell>
        </row>
        <row r="1443">
          <cell r="G1443" t="str">
            <v>Cotisation</v>
          </cell>
        </row>
        <row r="1444">
          <cell r="G1444" t="str">
            <v>bières</v>
          </cell>
        </row>
        <row r="1445">
          <cell r="G1445" t="str">
            <v>bières</v>
          </cell>
        </row>
        <row r="1446">
          <cell r="G1446" t="str">
            <v>consommable</v>
          </cell>
        </row>
        <row r="1447">
          <cell r="G1447" t="str">
            <v>Cotisation</v>
          </cell>
        </row>
        <row r="1448">
          <cell r="G1448" t="str">
            <v>bières</v>
          </cell>
        </row>
        <row r="1449">
          <cell r="G1449" t="str">
            <v>Cotisation</v>
          </cell>
        </row>
        <row r="1450">
          <cell r="G1450" t="str">
            <v>Cotisation</v>
          </cell>
        </row>
        <row r="1451">
          <cell r="G1451" t="str">
            <v>bières</v>
          </cell>
        </row>
        <row r="1452">
          <cell r="G1452" t="str">
            <v>Cotisation</v>
          </cell>
        </row>
        <row r="1453">
          <cell r="G1453" t="str">
            <v>Cotisation</v>
          </cell>
        </row>
        <row r="1454">
          <cell r="G1454" t="str">
            <v>bières</v>
          </cell>
        </row>
        <row r="1455">
          <cell r="G1455" t="str">
            <v>repas</v>
          </cell>
        </row>
        <row r="1456">
          <cell r="G1456" t="str">
            <v>repas</v>
          </cell>
        </row>
        <row r="1457">
          <cell r="G1457" t="str">
            <v>repas</v>
          </cell>
        </row>
        <row r="1458">
          <cell r="G1458" t="str">
            <v>repas</v>
          </cell>
        </row>
        <row r="1459">
          <cell r="G1459" t="str">
            <v>repas</v>
          </cell>
        </row>
        <row r="1460">
          <cell r="G1460" t="str">
            <v>repas</v>
          </cell>
        </row>
        <row r="1461">
          <cell r="G1461" t="str">
            <v>repas</v>
          </cell>
        </row>
        <row r="1462">
          <cell r="G1462" t="str">
            <v>repas</v>
          </cell>
        </row>
        <row r="1463">
          <cell r="G1463" t="str">
            <v>Cotisation</v>
          </cell>
        </row>
        <row r="1464">
          <cell r="G1464" t="str">
            <v>repas</v>
          </cell>
        </row>
        <row r="1465">
          <cell r="G1465" t="str">
            <v>Cotisation</v>
          </cell>
        </row>
        <row r="1466">
          <cell r="G1466" t="str">
            <v>repas</v>
          </cell>
        </row>
        <row r="1467">
          <cell r="G1467" t="str">
            <v>repas</v>
          </cell>
        </row>
        <row r="1468">
          <cell r="G1468" t="str">
            <v>repas</v>
          </cell>
        </row>
        <row r="1469">
          <cell r="G1469" t="str">
            <v>repas</v>
          </cell>
        </row>
        <row r="1470">
          <cell r="G1470" t="str">
            <v>repas</v>
          </cell>
        </row>
        <row r="1471">
          <cell r="G1471" t="str">
            <v>Cotisation</v>
          </cell>
        </row>
        <row r="1472">
          <cell r="G1472" t="str">
            <v>repas</v>
          </cell>
        </row>
        <row r="1473">
          <cell r="G1473" t="str">
            <v>repas</v>
          </cell>
        </row>
        <row r="1474">
          <cell r="G1474" t="str">
            <v>repas</v>
          </cell>
        </row>
        <row r="1475">
          <cell r="G1475" t="str">
            <v>repas</v>
          </cell>
        </row>
        <row r="1476">
          <cell r="G1476" t="str">
            <v>repas</v>
          </cell>
        </row>
        <row r="1477">
          <cell r="G1477" t="str">
            <v>repas</v>
          </cell>
        </row>
        <row r="1478">
          <cell r="G1478" t="str">
            <v>repas</v>
          </cell>
        </row>
        <row r="1479">
          <cell r="G1479" t="str">
            <v>consommable</v>
          </cell>
        </row>
        <row r="1480">
          <cell r="G1480" t="str">
            <v>consommable</v>
          </cell>
        </row>
        <row r="1481">
          <cell r="G1481" t="str">
            <v>consommable</v>
          </cell>
        </row>
        <row r="1482">
          <cell r="G1482" t="str">
            <v>bières</v>
          </cell>
        </row>
        <row r="1483">
          <cell r="G1483" t="str">
            <v>repas</v>
          </cell>
        </row>
        <row r="1484">
          <cell r="G1484" t="str">
            <v>repas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b br14"/>
      <sheetName val="formulaire dist BR14-15"/>
      <sheetName val="formulaire retour"/>
      <sheetName val="formulaire"/>
    </sheetNames>
    <sheetDataSet>
      <sheetData sheetId="0"/>
      <sheetData sheetId="1">
        <row r="1">
          <cell r="D1" t="str">
            <v>Distribution + dégustation de bières Drappès (le 16/09 à partir de 17h42)</v>
          </cell>
          <cell r="E1" t="str">
            <v>Vos souhaits de bouteille(s) des brassages 14 et 15</v>
          </cell>
          <cell r="H1" t="str">
            <v>Nombre de participants au repas</v>
          </cell>
        </row>
        <row r="2">
          <cell r="E2" t="str">
            <v>75 cl (3 €)</v>
          </cell>
          <cell r="F2" t="str">
            <v>33 cl (2 €)</v>
          </cell>
          <cell r="G2" t="str">
            <v>25 cl (1,5 €)</v>
          </cell>
          <cell r="H2" t="str">
            <v>adulte</v>
          </cell>
          <cell r="I2" t="str">
            <v>enfant</v>
          </cell>
        </row>
        <row r="3">
          <cell r="D3" t="str">
            <v>non</v>
          </cell>
          <cell r="E3">
            <v>6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D4" t="str">
            <v>Remplissez toutes les cases vides !</v>
          </cell>
        </row>
        <row r="5">
          <cell r="C5" t="str">
            <v>Jacques PETIT</v>
          </cell>
          <cell r="D5" t="str">
            <v>non</v>
          </cell>
          <cell r="E5">
            <v>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 t="str">
            <v>Joëlle PETIT</v>
          </cell>
          <cell r="D6" t="str">
            <v>non</v>
          </cell>
        </row>
        <row r="7">
          <cell r="C7" t="str">
            <v>Aurélien RIZZON</v>
          </cell>
          <cell r="D7" t="str">
            <v>oui</v>
          </cell>
          <cell r="E7">
            <v>0</v>
          </cell>
          <cell r="F7">
            <v>5</v>
          </cell>
          <cell r="G7">
            <v>4</v>
          </cell>
          <cell r="H7">
            <v>1</v>
          </cell>
          <cell r="I7">
            <v>0</v>
          </cell>
        </row>
        <row r="8">
          <cell r="C8" t="str">
            <v>Hugo HOFMANN</v>
          </cell>
          <cell r="D8" t="str">
            <v>non</v>
          </cell>
          <cell r="E8">
            <v>3</v>
          </cell>
          <cell r="F8">
            <v>3</v>
          </cell>
          <cell r="G8">
            <v>3</v>
          </cell>
        </row>
        <row r="9">
          <cell r="C9" t="str">
            <v>Thierry D'ALMEIDA</v>
          </cell>
          <cell r="D9" t="str">
            <v>oui</v>
          </cell>
          <cell r="E9">
            <v>3</v>
          </cell>
          <cell r="H9">
            <v>1</v>
          </cell>
        </row>
        <row r="10">
          <cell r="C10" t="str">
            <v>Vincent CHUZEVILLE</v>
          </cell>
          <cell r="D10" t="str">
            <v>oui</v>
          </cell>
          <cell r="E10">
            <v>4</v>
          </cell>
          <cell r="G10">
            <v>12</v>
          </cell>
          <cell r="H10">
            <v>1</v>
          </cell>
        </row>
        <row r="11">
          <cell r="C11" t="str">
            <v>Philippe AURIOL</v>
          </cell>
          <cell r="D11" t="str">
            <v>non</v>
          </cell>
        </row>
        <row r="12">
          <cell r="C12" t="str">
            <v>Christian PRIEUR</v>
          </cell>
          <cell r="D12" t="str">
            <v>oui</v>
          </cell>
          <cell r="E12">
            <v>24</v>
          </cell>
          <cell r="F12">
            <v>0</v>
          </cell>
          <cell r="G12">
            <v>0</v>
          </cell>
          <cell r="H12">
            <v>2</v>
          </cell>
          <cell r="I12">
            <v>0</v>
          </cell>
        </row>
        <row r="13">
          <cell r="C13" t="str">
            <v>Sylvie RANNOU</v>
          </cell>
        </row>
        <row r="14">
          <cell r="C14" t="str">
            <v>Bernard ROQUES</v>
          </cell>
          <cell r="D14" t="str">
            <v>oui</v>
          </cell>
          <cell r="E14">
            <v>6</v>
          </cell>
          <cell r="H14">
            <v>1</v>
          </cell>
        </row>
        <row r="15">
          <cell r="C15" t="str">
            <v>Sylvie GRZEGORCZYK</v>
          </cell>
          <cell r="D15" t="str">
            <v>oui</v>
          </cell>
          <cell r="E15">
            <v>24</v>
          </cell>
          <cell r="H15">
            <v>2</v>
          </cell>
        </row>
        <row r="16">
          <cell r="C16" t="str">
            <v>Thierry LACAZE</v>
          </cell>
          <cell r="D16" t="str">
            <v>oui</v>
          </cell>
          <cell r="H16">
            <v>0</v>
          </cell>
        </row>
        <row r="17">
          <cell r="C17" t="str">
            <v>David SOL</v>
          </cell>
          <cell r="D17" t="str">
            <v>oui</v>
          </cell>
          <cell r="H17">
            <v>1</v>
          </cell>
        </row>
        <row r="18">
          <cell r="C18" t="str">
            <v>Sophie AUBRY</v>
          </cell>
          <cell r="D18" t="str">
            <v>oui</v>
          </cell>
          <cell r="H18">
            <v>1</v>
          </cell>
          <cell r="J18" t="str">
            <v>au 03/09 au soir :</v>
          </cell>
        </row>
        <row r="19">
          <cell r="C19" t="str">
            <v>Marie-Jeanne NEGRET</v>
          </cell>
          <cell r="D19" t="str">
            <v>oui</v>
          </cell>
          <cell r="H19">
            <v>1</v>
          </cell>
        </row>
        <row r="20">
          <cell r="C20" t="str">
            <v>Alain CAYROL</v>
          </cell>
          <cell r="D20" t="str">
            <v>oui</v>
          </cell>
          <cell r="E20">
            <v>3</v>
          </cell>
          <cell r="F20">
            <v>3</v>
          </cell>
        </row>
        <row r="21">
          <cell r="C21" t="str">
            <v>Martine LAURENSOU</v>
          </cell>
          <cell r="D21" t="str">
            <v>oui</v>
          </cell>
          <cell r="E21">
            <v>0</v>
          </cell>
          <cell r="F21">
            <v>0</v>
          </cell>
          <cell r="G21">
            <v>6</v>
          </cell>
          <cell r="H21">
            <v>2</v>
          </cell>
          <cell r="I21">
            <v>0</v>
          </cell>
        </row>
        <row r="22">
          <cell r="C22" t="str">
            <v>René LAURENSOU</v>
          </cell>
          <cell r="D22" t="str">
            <v>oui</v>
          </cell>
        </row>
        <row r="23">
          <cell r="C23" t="str">
            <v>Yvon CAZAL</v>
          </cell>
          <cell r="D23" t="str">
            <v>oui</v>
          </cell>
          <cell r="E23">
            <v>8</v>
          </cell>
          <cell r="H23">
            <v>0</v>
          </cell>
        </row>
      </sheetData>
      <sheetData sheetId="2">
        <row r="2">
          <cell r="B2" t="str">
            <v>Distribution + dégustation de bières Drappès (le 17/07 à partir de 17h43)</v>
          </cell>
        </row>
      </sheetData>
      <sheetData sheetId="3">
        <row r="5">
          <cell r="A5" t="str">
            <v>Oui</v>
          </cell>
          <cell r="B5">
            <v>0</v>
          </cell>
        </row>
        <row r="6">
          <cell r="A6" t="str">
            <v>Non</v>
          </cell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ériel"/>
    </sheetNames>
    <sheetDataSet>
      <sheetData sheetId="0">
        <row r="1">
          <cell r="C1" t="str">
            <v>intitulé 1
(122)</v>
          </cell>
          <cell r="D1" t="str">
            <v>intitulé 2</v>
          </cell>
          <cell r="E1" t="str">
            <v>évènement</v>
          </cell>
          <cell r="J1" t="str">
            <v>responsable</v>
          </cell>
          <cell r="K1" t="str">
            <v>catégorie stockage</v>
          </cell>
        </row>
        <row r="2">
          <cell r="A2" t="str">
            <v>moulinBR20 Cuzals1DRAPPESChristianbrassageSylvie</v>
          </cell>
          <cell r="B2" t="str">
            <v>moulin</v>
          </cell>
          <cell r="C2" t="str">
            <v>moulin</v>
          </cell>
          <cell r="E2" t="str">
            <v>BR20 Cuzals</v>
          </cell>
          <cell r="F2">
            <v>1</v>
          </cell>
          <cell r="I2" t="str">
            <v>DRAPPES</v>
          </cell>
          <cell r="J2" t="str">
            <v>Christian</v>
          </cell>
          <cell r="K2" t="str">
            <v>brassage</v>
          </cell>
          <cell r="L2" t="str">
            <v>Sylvie</v>
          </cell>
        </row>
        <row r="3">
          <cell r="A3" t="str">
            <v>ingrédientsbrassageBR20 CuzalsDRAPPESSylviebrassageDavid</v>
          </cell>
          <cell r="B3" t="str">
            <v>ingrédientsbrassage</v>
          </cell>
          <cell r="C3" t="str">
            <v>ingrédients</v>
          </cell>
          <cell r="D3" t="str">
            <v>brassage</v>
          </cell>
          <cell r="E3" t="str">
            <v>BR20 Cuzals</v>
          </cell>
          <cell r="I3" t="str">
            <v>DRAPPES</v>
          </cell>
          <cell r="J3" t="str">
            <v>Sylvie</v>
          </cell>
          <cell r="K3" t="str">
            <v>brassage</v>
          </cell>
          <cell r="L3" t="str">
            <v>David</v>
          </cell>
        </row>
        <row r="4">
          <cell r="A4" t="str">
            <v>perceusepour moulin à maltBR20 Cuzals1DRAPPESChristianbrassageDavid</v>
          </cell>
          <cell r="B4" t="str">
            <v>perceusepour moulin à malt</v>
          </cell>
          <cell r="C4" t="str">
            <v>perceuse</v>
          </cell>
          <cell r="D4" t="str">
            <v>pour moulin à malt</v>
          </cell>
          <cell r="E4" t="str">
            <v>BR20 Cuzals</v>
          </cell>
          <cell r="F4">
            <v>1</v>
          </cell>
          <cell r="I4" t="str">
            <v>DRAPPES</v>
          </cell>
          <cell r="J4" t="str">
            <v>Christian</v>
          </cell>
          <cell r="K4" t="str">
            <v>brassage</v>
          </cell>
          <cell r="L4" t="str">
            <v>David</v>
          </cell>
        </row>
        <row r="5">
          <cell r="A5" t="str">
            <v>tuyauxtransfert bièreBR20 Cuzals3 m + 5 mDRAPPESSylviebrassageYvon</v>
          </cell>
          <cell r="B5" t="str">
            <v>tuyauxtransfert bière</v>
          </cell>
          <cell r="C5" t="str">
            <v>tuyaux</v>
          </cell>
          <cell r="D5" t="str">
            <v>transfert bière</v>
          </cell>
          <cell r="E5" t="str">
            <v>BR20 Cuzals</v>
          </cell>
          <cell r="F5" t="str">
            <v>3 m + 5 m</v>
          </cell>
          <cell r="I5" t="str">
            <v>DRAPPES</v>
          </cell>
          <cell r="J5" t="str">
            <v>Sylvie</v>
          </cell>
          <cell r="K5" t="str">
            <v>brassage</v>
          </cell>
          <cell r="L5" t="str">
            <v>Yvon</v>
          </cell>
        </row>
        <row r="6">
          <cell r="A6" t="str">
            <v>pompetransfert bière 30BR20 Cuzals1DRAPPESSylviebrassageYvon</v>
          </cell>
          <cell r="B6" t="str">
            <v>pompetransfert bière 30</v>
          </cell>
          <cell r="C6" t="str">
            <v>pompe</v>
          </cell>
          <cell r="D6" t="str">
            <v>transfert bière 30</v>
          </cell>
          <cell r="E6" t="str">
            <v>BR20 Cuzals</v>
          </cell>
          <cell r="F6">
            <v>1</v>
          </cell>
          <cell r="I6" t="str">
            <v>DRAPPES</v>
          </cell>
          <cell r="J6" t="str">
            <v>Sylvie</v>
          </cell>
          <cell r="K6" t="str">
            <v>brassage</v>
          </cell>
          <cell r="L6" t="str">
            <v>Yvon</v>
          </cell>
        </row>
        <row r="7">
          <cell r="A7" t="str">
            <v>diable"bleu"BR20 Cuzals1DRAPPESDaviddiversMJN</v>
          </cell>
          <cell r="B7" t="str">
            <v>diable"bleu"</v>
          </cell>
          <cell r="C7" t="str">
            <v>diable</v>
          </cell>
          <cell r="D7" t="str">
            <v>"bleu"</v>
          </cell>
          <cell r="E7" t="str">
            <v>BR20 Cuzals</v>
          </cell>
          <cell r="F7">
            <v>1</v>
          </cell>
          <cell r="I7" t="str">
            <v>DRAPPES</v>
          </cell>
          <cell r="J7" t="str">
            <v>David</v>
          </cell>
          <cell r="K7" t="str">
            <v>divers</v>
          </cell>
          <cell r="L7" t="str">
            <v>MJN</v>
          </cell>
        </row>
        <row r="8">
          <cell r="A8" t="str">
            <v>diable"jaune"BR20 Cuzals1DavidDaviddivers</v>
          </cell>
          <cell r="B8" t="str">
            <v>diable"jaune"</v>
          </cell>
          <cell r="C8" t="str">
            <v>diable</v>
          </cell>
          <cell r="D8" t="str">
            <v>"jaune"</v>
          </cell>
          <cell r="E8" t="str">
            <v>BR20 Cuzals</v>
          </cell>
          <cell r="F8">
            <v>1</v>
          </cell>
          <cell r="I8" t="str">
            <v>David</v>
          </cell>
          <cell r="J8" t="str">
            <v>David</v>
          </cell>
          <cell r="K8" t="str">
            <v>divers</v>
          </cell>
        </row>
        <row r="9">
          <cell r="A9" t="str">
            <v>tablepliante plastiqueBR20 Cuzals1DRAPPESdiversDavid</v>
          </cell>
          <cell r="B9" t="str">
            <v>tablepliante plastique</v>
          </cell>
          <cell r="C9" t="str">
            <v>table</v>
          </cell>
          <cell r="D9" t="str">
            <v>pliante plastique</v>
          </cell>
          <cell r="E9" t="str">
            <v>BR20 Cuzals</v>
          </cell>
          <cell r="F9">
            <v>1</v>
          </cell>
          <cell r="I9" t="str">
            <v>DRAPPES</v>
          </cell>
          <cell r="K9" t="str">
            <v>divers</v>
          </cell>
          <cell r="L9" t="str">
            <v>David</v>
          </cell>
        </row>
        <row r="10">
          <cell r="A10" t="str">
            <v>settournevis et emboutsBR20 Cuzals1DRAPPESdiversDavid</v>
          </cell>
          <cell r="B10" t="str">
            <v>settournevis et embouts</v>
          </cell>
          <cell r="C10" t="str">
            <v>set</v>
          </cell>
          <cell r="D10" t="str">
            <v>tournevis et embouts</v>
          </cell>
          <cell r="E10" t="str">
            <v>BR20 Cuzals</v>
          </cell>
          <cell r="F10">
            <v>1</v>
          </cell>
          <cell r="I10" t="str">
            <v>DRAPPES</v>
          </cell>
          <cell r="K10" t="str">
            <v>divers</v>
          </cell>
          <cell r="L10" t="str">
            <v>David</v>
          </cell>
        </row>
        <row r="11">
          <cell r="A11" t="str">
            <v>hérisson (if ou égouttoir à bouteilles) plast.BR20 Cuzals1DRAPPESDavidnettoyage bouteilles</v>
          </cell>
          <cell r="B11" t="str">
            <v>hérisson (if ou égouttoir à bouteilles) plast.</v>
          </cell>
          <cell r="C11" t="str">
            <v xml:space="preserve">hérisson </v>
          </cell>
          <cell r="D11" t="str">
            <v>(if ou égouttoir à bouteilles) plast.</v>
          </cell>
          <cell r="E11" t="str">
            <v>BR20 Cuzals</v>
          </cell>
          <cell r="F11">
            <v>1</v>
          </cell>
          <cell r="I11" t="str">
            <v>DRAPPES</v>
          </cell>
          <cell r="J11" t="str">
            <v>David</v>
          </cell>
          <cell r="K11" t="str">
            <v>nettoyage bouteilles</v>
          </cell>
        </row>
        <row r="12">
          <cell r="C12" t="str">
            <v>assiettes</v>
          </cell>
          <cell r="D12" t="str">
            <v>carton</v>
          </cell>
          <cell r="E12" t="str">
            <v>BR20 Cuzals</v>
          </cell>
          <cell r="F12">
            <v>5</v>
          </cell>
          <cell r="I12" t="str">
            <v>DRAPPES</v>
          </cell>
          <cell r="J12" t="str">
            <v>Sophie</v>
          </cell>
          <cell r="K12" t="str">
            <v>repas (bac noir + couv. 57 l. n°1)</v>
          </cell>
        </row>
        <row r="13">
          <cell r="C13" t="str">
            <v>verres</v>
          </cell>
          <cell r="D13" t="str">
            <v>petits en verre</v>
          </cell>
          <cell r="E13" t="str">
            <v>BR20 Cuzals</v>
          </cell>
          <cell r="F13">
            <v>22</v>
          </cell>
          <cell r="I13" t="str">
            <v>DRAPPES</v>
          </cell>
          <cell r="J13" t="str">
            <v>Sophie</v>
          </cell>
          <cell r="K13" t="str">
            <v>repas (bac noir + couv. 57 l. n°1)</v>
          </cell>
        </row>
        <row r="14">
          <cell r="C14" t="str">
            <v>carafes</v>
          </cell>
          <cell r="D14" t="str">
            <v>plastiques</v>
          </cell>
          <cell r="E14" t="str">
            <v>BR20 Cuzals</v>
          </cell>
          <cell r="F14">
            <v>3</v>
          </cell>
          <cell r="I14" t="str">
            <v>DRAPPES</v>
          </cell>
          <cell r="J14" t="str">
            <v>Sophie</v>
          </cell>
          <cell r="K14" t="str">
            <v>repas (bac noir + couv. 57 l. n°1)</v>
          </cell>
          <cell r="M14" t="str">
            <v>x</v>
          </cell>
        </row>
        <row r="15">
          <cell r="C15" t="str">
            <v>verres</v>
          </cell>
          <cell r="D15" t="str">
            <v>plastiques (couleur)</v>
          </cell>
          <cell r="E15" t="str">
            <v>BR20 Cuzals</v>
          </cell>
          <cell r="F15">
            <v>47</v>
          </cell>
          <cell r="I15" t="str">
            <v>DRAPPES</v>
          </cell>
          <cell r="J15" t="str">
            <v>Sophie</v>
          </cell>
          <cell r="K15" t="str">
            <v>repas (bac noir + couv. 57 l. n°1)</v>
          </cell>
        </row>
        <row r="16">
          <cell r="C16" t="str">
            <v>assiettes</v>
          </cell>
          <cell r="D16" t="str">
            <v>plastiques jetables</v>
          </cell>
          <cell r="E16" t="str">
            <v>BR20 Cuzals</v>
          </cell>
          <cell r="F16">
            <v>70</v>
          </cell>
          <cell r="I16" t="str">
            <v>DRAPPES</v>
          </cell>
          <cell r="J16" t="str">
            <v>Sophie</v>
          </cell>
          <cell r="K16" t="str">
            <v>repas (bac noir + couv. 57 l. n°1)</v>
          </cell>
        </row>
        <row r="17">
          <cell r="C17" t="str">
            <v>verres</v>
          </cell>
          <cell r="D17" t="str">
            <v>plastiques jetables</v>
          </cell>
          <cell r="E17" t="str">
            <v>BR20 Cuzals</v>
          </cell>
          <cell r="F17">
            <v>100</v>
          </cell>
          <cell r="I17" t="str">
            <v>DRAPPES</v>
          </cell>
          <cell r="J17" t="str">
            <v>Sophie</v>
          </cell>
          <cell r="K17" t="str">
            <v>repas (bac noir + couv. 57 l. n°1)</v>
          </cell>
        </row>
        <row r="18">
          <cell r="C18" t="str">
            <v>sopalin</v>
          </cell>
          <cell r="D18" t="str">
            <v xml:space="preserve">rouleau </v>
          </cell>
          <cell r="E18" t="str">
            <v>BR20 Cuzals</v>
          </cell>
          <cell r="F18">
            <v>1</v>
          </cell>
          <cell r="I18" t="str">
            <v>DRAPPES</v>
          </cell>
          <cell r="J18" t="str">
            <v>Sophie</v>
          </cell>
          <cell r="K18" t="str">
            <v>repas (bac noir + couv. 57 l. n°1)</v>
          </cell>
        </row>
        <row r="19">
          <cell r="C19" t="str">
            <v>sauce</v>
          </cell>
          <cell r="D19" t="str">
            <v>vinaigrette</v>
          </cell>
          <cell r="E19" t="str">
            <v>BR20 Cuzals</v>
          </cell>
          <cell r="F19">
            <v>1</v>
          </cell>
          <cell r="I19" t="str">
            <v>DRAPPES</v>
          </cell>
          <cell r="J19" t="str">
            <v>Sophie</v>
          </cell>
          <cell r="K19" t="str">
            <v>repas (bac noir + couv. 57 l. n°1)</v>
          </cell>
        </row>
        <row r="20">
          <cell r="C20" t="str">
            <v>chips</v>
          </cell>
          <cell r="E20" t="str">
            <v>BR20 Cuzals</v>
          </cell>
          <cell r="F20">
            <v>0</v>
          </cell>
          <cell r="I20" t="str">
            <v>DRAPPES</v>
          </cell>
          <cell r="J20" t="str">
            <v>Sophie</v>
          </cell>
          <cell r="K20" t="str">
            <v>repas (bac noir + couv. 57 l. n°1)</v>
          </cell>
        </row>
        <row r="21">
          <cell r="C21" t="str">
            <v>éponges</v>
          </cell>
          <cell r="E21" t="str">
            <v>BR20 Cuzals</v>
          </cell>
          <cell r="F21">
            <v>2</v>
          </cell>
          <cell r="I21" t="str">
            <v>DRAPPES</v>
          </cell>
          <cell r="J21" t="str">
            <v>Sophie</v>
          </cell>
          <cell r="K21" t="str">
            <v>repas (bac noir + couv. 57 l. n°1)</v>
          </cell>
        </row>
        <row r="22">
          <cell r="C22" t="str">
            <v>mayonnaise</v>
          </cell>
          <cell r="E22" t="str">
            <v>BR20 Cuzals</v>
          </cell>
          <cell r="F22">
            <v>1</v>
          </cell>
          <cell r="I22" t="str">
            <v>DRAPPES</v>
          </cell>
          <cell r="J22" t="str">
            <v>Sophie</v>
          </cell>
          <cell r="K22" t="str">
            <v>repas (bac noir + couv. 57 l. n°1)</v>
          </cell>
        </row>
        <row r="23">
          <cell r="C23" t="str">
            <v>sac à glaçons</v>
          </cell>
          <cell r="E23" t="str">
            <v>BR20 Cuzals</v>
          </cell>
          <cell r="F23" t="str">
            <v>15*24</v>
          </cell>
          <cell r="I23" t="str">
            <v>DRAPPES</v>
          </cell>
          <cell r="J23" t="str">
            <v>Sophie</v>
          </cell>
          <cell r="K23" t="str">
            <v>repas (bac noir + couv. 57 l. n°1)</v>
          </cell>
        </row>
        <row r="24">
          <cell r="C24" t="str">
            <v>serviettes papier</v>
          </cell>
          <cell r="E24" t="str">
            <v>BR20 Cuzals</v>
          </cell>
          <cell r="F24" t="str">
            <v># 50</v>
          </cell>
          <cell r="I24" t="str">
            <v>DRAPPES</v>
          </cell>
          <cell r="J24" t="str">
            <v>Sophie</v>
          </cell>
          <cell r="K24" t="str">
            <v>repas (bac noir + couv. 57 l. n°1)</v>
          </cell>
        </row>
        <row r="25">
          <cell r="C25" t="str">
            <v>thym</v>
          </cell>
          <cell r="E25" t="str">
            <v>BR20 Cuzals</v>
          </cell>
          <cell r="F25">
            <v>1</v>
          </cell>
          <cell r="I25" t="str">
            <v>DRAPPES</v>
          </cell>
          <cell r="J25" t="str">
            <v>Sophie</v>
          </cell>
          <cell r="K25" t="str">
            <v>repas (bac noir + couv. 57 l. n°1)</v>
          </cell>
        </row>
        <row r="26">
          <cell r="A26" t="str">
            <v>tire-bouchonBR20 Cuzals1DRAPPESSophierepas (bac noir + couv. 57 l. n°1)</v>
          </cell>
          <cell r="B26" t="str">
            <v>tire-bouchon</v>
          </cell>
          <cell r="C26" t="str">
            <v>tire-bouchon</v>
          </cell>
          <cell r="E26" t="str">
            <v>BR20 Cuzals</v>
          </cell>
          <cell r="F26">
            <v>1</v>
          </cell>
          <cell r="I26" t="str">
            <v>DRAPPES</v>
          </cell>
          <cell r="J26" t="str">
            <v>Sophie</v>
          </cell>
          <cell r="K26" t="str">
            <v>repas (bac noir + couv. 57 l. n°1)</v>
          </cell>
        </row>
        <row r="27">
          <cell r="C27" t="str">
            <v>sel</v>
          </cell>
          <cell r="D27" t="str">
            <v xml:space="preserve"> fin</v>
          </cell>
          <cell r="E27" t="str">
            <v>BR20 Cuzals</v>
          </cell>
          <cell r="F27">
            <v>2</v>
          </cell>
          <cell r="I27" t="str">
            <v>DRAPPES</v>
          </cell>
          <cell r="J27" t="str">
            <v>Sophie</v>
          </cell>
          <cell r="K27" t="str">
            <v>repas (bac noir + couv. 57 l. n°2)</v>
          </cell>
        </row>
        <row r="28">
          <cell r="C28" t="str">
            <v>poivre</v>
          </cell>
          <cell r="D28" t="str">
            <v xml:space="preserve"> moulu</v>
          </cell>
          <cell r="E28" t="str">
            <v>BR20 Cuzals</v>
          </cell>
          <cell r="F28">
            <v>1</v>
          </cell>
          <cell r="I28" t="str">
            <v>DRAPPES</v>
          </cell>
          <cell r="J28" t="str">
            <v>Sophie</v>
          </cell>
          <cell r="K28" t="str">
            <v>repas (bac noir + couv. 57 l. n°2)</v>
          </cell>
        </row>
        <row r="29">
          <cell r="C29" t="str">
            <v>cendriers</v>
          </cell>
          <cell r="D29" t="str">
            <v>(coquilles saint-jacques)</v>
          </cell>
          <cell r="E29" t="str">
            <v>BR20 Cuzals</v>
          </cell>
          <cell r="F29">
            <v>2</v>
          </cell>
          <cell r="I29" t="str">
            <v>DRAPPES</v>
          </cell>
          <cell r="J29" t="str">
            <v>Sophie</v>
          </cell>
          <cell r="K29" t="str">
            <v>repas (bac noir + couv. 57 l. n°2)</v>
          </cell>
        </row>
        <row r="30">
          <cell r="C30" t="str">
            <v>pâtes (Torti)</v>
          </cell>
          <cell r="D30" t="str">
            <v>1 kg</v>
          </cell>
          <cell r="E30" t="str">
            <v>BR20 Cuzals</v>
          </cell>
          <cell r="F30">
            <v>1</v>
          </cell>
          <cell r="I30" t="str">
            <v>DRAPPES</v>
          </cell>
          <cell r="J30" t="str">
            <v>Sophie</v>
          </cell>
          <cell r="K30" t="str">
            <v>repas (bac noir + couv. 57 l. n°2)</v>
          </cell>
        </row>
        <row r="31">
          <cell r="C31" t="str">
            <v>sacs poubelle</v>
          </cell>
          <cell r="D31" t="str">
            <v>50 litres ? en rouleau</v>
          </cell>
          <cell r="E31" t="str">
            <v>BR20 Cuzals</v>
          </cell>
          <cell r="F31">
            <v>1</v>
          </cell>
          <cell r="I31" t="str">
            <v>DRAPPES</v>
          </cell>
          <cell r="J31" t="str">
            <v>Sophie</v>
          </cell>
          <cell r="K31" t="str">
            <v>repas (bac noir + couv. 57 l. n°2)</v>
          </cell>
        </row>
        <row r="32">
          <cell r="C32" t="str">
            <v>sel</v>
          </cell>
          <cell r="D32" t="str">
            <v xml:space="preserve">gros </v>
          </cell>
          <cell r="E32" t="str">
            <v>BR20 Cuzals</v>
          </cell>
          <cell r="F32">
            <v>1</v>
          </cell>
          <cell r="I32" t="str">
            <v>DRAPPES</v>
          </cell>
          <cell r="J32" t="str">
            <v>Sophie</v>
          </cell>
          <cell r="K32" t="str">
            <v>repas (bac noir + couv. 57 l. n°2)</v>
          </cell>
        </row>
        <row r="33">
          <cell r="C33" t="str">
            <v>assiettes</v>
          </cell>
          <cell r="D33" t="str">
            <v>plastiques</v>
          </cell>
          <cell r="E33" t="str">
            <v>BR20 Cuzals</v>
          </cell>
          <cell r="F33">
            <v>12</v>
          </cell>
          <cell r="I33" t="str">
            <v>DRAPPES</v>
          </cell>
          <cell r="J33" t="str">
            <v>Sophie</v>
          </cell>
          <cell r="K33" t="str">
            <v>repas (bac noir + couv. 57 l. n°2)</v>
          </cell>
        </row>
        <row r="34">
          <cell r="C34" t="str">
            <v>papier alu</v>
          </cell>
          <cell r="D34" t="str">
            <v xml:space="preserve">rouleau </v>
          </cell>
          <cell r="E34" t="str">
            <v>BR20 Cuzals</v>
          </cell>
          <cell r="F34">
            <v>1</v>
          </cell>
          <cell r="I34" t="str">
            <v>DRAPPES</v>
          </cell>
          <cell r="J34" t="str">
            <v>Sophie</v>
          </cell>
          <cell r="K34" t="str">
            <v>repas (bac noir + couv. 57 l. n°2)</v>
          </cell>
        </row>
        <row r="35">
          <cell r="C35" t="str">
            <v>sopalin</v>
          </cell>
          <cell r="D35" t="str">
            <v xml:space="preserve">rouleau </v>
          </cell>
          <cell r="E35" t="str">
            <v>BR20 Cuzals</v>
          </cell>
          <cell r="F35">
            <v>1</v>
          </cell>
          <cell r="I35" t="str">
            <v>DRAPPES</v>
          </cell>
          <cell r="J35" t="str">
            <v>Sophie</v>
          </cell>
          <cell r="K35" t="str">
            <v>repas (bac noir + couv. 57 l. n°2)</v>
          </cell>
        </row>
        <row r="36">
          <cell r="C36" t="str">
            <v>cacahuètes</v>
          </cell>
          <cell r="E36" t="str">
            <v>BR20 Cuzals</v>
          </cell>
          <cell r="F36">
            <v>0</v>
          </cell>
          <cell r="I36" t="str">
            <v>DRAPPES</v>
          </cell>
          <cell r="J36" t="str">
            <v>Sophie</v>
          </cell>
          <cell r="K36" t="str">
            <v>repas (bac noir + couv. 57 l. n°2)</v>
          </cell>
        </row>
        <row r="37">
          <cell r="C37" t="str">
            <v>couteaux</v>
          </cell>
          <cell r="E37" t="str">
            <v>BR20 Cuzals</v>
          </cell>
          <cell r="F37">
            <v>50</v>
          </cell>
          <cell r="I37" t="str">
            <v>DRAPPES</v>
          </cell>
          <cell r="J37" t="str">
            <v>Sophie</v>
          </cell>
          <cell r="K37" t="str">
            <v>repas (bac noir + couv. 57 l. n°2)</v>
          </cell>
        </row>
        <row r="38">
          <cell r="C38" t="str">
            <v>éponges</v>
          </cell>
          <cell r="E38" t="str">
            <v>BR20 Cuzals</v>
          </cell>
          <cell r="F38">
            <v>3</v>
          </cell>
          <cell r="I38" t="str">
            <v>DRAPPES</v>
          </cell>
          <cell r="J38" t="str">
            <v>Sophie</v>
          </cell>
          <cell r="K38" t="str">
            <v>repas (bac noir + couv. 57 l. n°2)</v>
          </cell>
        </row>
        <row r="39">
          <cell r="C39" t="str">
            <v>fourchettes</v>
          </cell>
          <cell r="E39" t="str">
            <v>BR20 Cuzals</v>
          </cell>
          <cell r="F39">
            <v>38</v>
          </cell>
          <cell r="I39" t="str">
            <v>DRAPPES</v>
          </cell>
          <cell r="J39" t="str">
            <v>Sophie</v>
          </cell>
          <cell r="K39" t="str">
            <v>repas (bac noir + couv. 57 l. n°2)</v>
          </cell>
        </row>
        <row r="40">
          <cell r="C40" t="str">
            <v>grosses cuillères</v>
          </cell>
          <cell r="E40" t="str">
            <v>BR20 Cuzals</v>
          </cell>
          <cell r="F40">
            <v>45</v>
          </cell>
          <cell r="I40" t="str">
            <v>DRAPPES</v>
          </cell>
          <cell r="J40" t="str">
            <v>Sophie</v>
          </cell>
          <cell r="K40" t="str">
            <v>repas (bac noir + couv. 57 l. n°2)</v>
          </cell>
        </row>
        <row r="41">
          <cell r="C41" t="str">
            <v>liquide vaisselle</v>
          </cell>
          <cell r="E41" t="str">
            <v>BR20 Cuzals</v>
          </cell>
          <cell r="F41">
            <v>1</v>
          </cell>
          <cell r="I41" t="str">
            <v>DRAPPES</v>
          </cell>
          <cell r="J41" t="str">
            <v>Sophie</v>
          </cell>
          <cell r="K41" t="str">
            <v>repas (bac noir + couv. 57 l. n°2)</v>
          </cell>
        </row>
        <row r="42">
          <cell r="C42" t="str">
            <v>mayonnaise</v>
          </cell>
          <cell r="E42" t="str">
            <v>BR20 Cuzals</v>
          </cell>
          <cell r="F42">
            <v>1</v>
          </cell>
          <cell r="I42" t="str">
            <v>DRAPPES</v>
          </cell>
          <cell r="J42" t="str">
            <v>Sophie</v>
          </cell>
          <cell r="K42" t="str">
            <v>repas (bac noir + couv. 57 l. n°2)</v>
          </cell>
        </row>
        <row r="43">
          <cell r="C43" t="str">
            <v>moutarde</v>
          </cell>
          <cell r="E43" t="str">
            <v>BR20 Cuzals</v>
          </cell>
          <cell r="F43">
            <v>1</v>
          </cell>
          <cell r="I43" t="str">
            <v>DRAPPES</v>
          </cell>
          <cell r="J43" t="str">
            <v>Sophie</v>
          </cell>
          <cell r="K43" t="str">
            <v>repas (bac noir + couv. 57 l. n°2)</v>
          </cell>
        </row>
        <row r="44">
          <cell r="C44" t="str">
            <v>planche à découper</v>
          </cell>
          <cell r="E44" t="str">
            <v>BR20 Cuzals</v>
          </cell>
          <cell r="F44">
            <v>1</v>
          </cell>
          <cell r="I44" t="str">
            <v>DRAPPES</v>
          </cell>
          <cell r="J44" t="str">
            <v>Sophie</v>
          </cell>
          <cell r="K44" t="str">
            <v>repas (bac noir + couv. 57 l. n°2)</v>
          </cell>
        </row>
        <row r="45">
          <cell r="C45" t="str">
            <v>paquet de café</v>
          </cell>
          <cell r="D45" t="str">
            <v xml:space="preserve"> 250g</v>
          </cell>
          <cell r="E45" t="str">
            <v>BR20 Cuzals</v>
          </cell>
          <cell r="F45">
            <v>3</v>
          </cell>
          <cell r="I45" t="str">
            <v>DRAPPES</v>
          </cell>
          <cell r="J45" t="str">
            <v>Sophie</v>
          </cell>
          <cell r="K45" t="str">
            <v>repas (bac noir + couv. 57 l. n°3)</v>
          </cell>
          <cell r="L45" t="str">
            <v>David</v>
          </cell>
          <cell r="M45" t="str">
            <v>x</v>
          </cell>
        </row>
        <row r="46">
          <cell r="C46" t="str">
            <v>barquettes</v>
          </cell>
          <cell r="D46" t="str">
            <v xml:space="preserve"> alu</v>
          </cell>
          <cell r="E46" t="str">
            <v>BR20 Cuzals</v>
          </cell>
          <cell r="F46">
            <v>10</v>
          </cell>
          <cell r="I46" t="str">
            <v>DRAPPES</v>
          </cell>
          <cell r="J46" t="str">
            <v>Sophie</v>
          </cell>
          <cell r="K46" t="str">
            <v>repas (bac noir + couv. 57 l. n°3)</v>
          </cell>
          <cell r="L46" t="str">
            <v>David</v>
          </cell>
        </row>
        <row r="47">
          <cell r="C47" t="str">
            <v>sucre</v>
          </cell>
          <cell r="D47" t="str">
            <v xml:space="preserve"> morceau</v>
          </cell>
          <cell r="E47" t="str">
            <v>BR20 Cuzals</v>
          </cell>
          <cell r="F47" t="str">
            <v>1 kg</v>
          </cell>
          <cell r="I47" t="str">
            <v>DRAPPES</v>
          </cell>
          <cell r="J47" t="str">
            <v>Sophie</v>
          </cell>
          <cell r="K47" t="str">
            <v>repas (bac noir + couv. 57 l. n°3)</v>
          </cell>
          <cell r="L47" t="str">
            <v>David</v>
          </cell>
        </row>
        <row r="48">
          <cell r="C48" t="str">
            <v>filtres à café</v>
          </cell>
          <cell r="D48" t="str">
            <v xml:space="preserve"> n°4</v>
          </cell>
          <cell r="E48" t="str">
            <v>BR20 Cuzals</v>
          </cell>
          <cell r="F48">
            <v>20</v>
          </cell>
          <cell r="I48" t="str">
            <v>DRAPPES</v>
          </cell>
          <cell r="J48" t="str">
            <v>Sophie</v>
          </cell>
          <cell r="K48" t="str">
            <v>repas (bac noir + couv. 57 l. n°3)</v>
          </cell>
          <cell r="L48" t="str">
            <v>David</v>
          </cell>
        </row>
        <row r="49">
          <cell r="C49" t="str">
            <v>crème mont-blanc</v>
          </cell>
          <cell r="D49" t="str">
            <v>570 g</v>
          </cell>
          <cell r="E49" t="str">
            <v>BR20 Cuzals</v>
          </cell>
          <cell r="F49">
            <v>2</v>
          </cell>
          <cell r="I49" t="str">
            <v>DRAPPES</v>
          </cell>
          <cell r="J49" t="str">
            <v>Sophie</v>
          </cell>
          <cell r="K49" t="str">
            <v>repas (bac noir + couv. 57 l. n°3)</v>
          </cell>
          <cell r="L49" t="str">
            <v>David</v>
          </cell>
        </row>
        <row r="50">
          <cell r="C50" t="str">
            <v>cafetière</v>
          </cell>
          <cell r="D50" t="str">
            <v>Grundig</v>
          </cell>
          <cell r="E50" t="str">
            <v>BR20 Cuzals</v>
          </cell>
          <cell r="F50">
            <v>1</v>
          </cell>
          <cell r="I50" t="str">
            <v>Sophie</v>
          </cell>
          <cell r="J50" t="str">
            <v>Sophie</v>
          </cell>
          <cell r="K50" t="str">
            <v>repas (bac noir + couv. 57 l. n°3)</v>
          </cell>
          <cell r="L50" t="str">
            <v>David</v>
          </cell>
        </row>
        <row r="51">
          <cell r="C51" t="str">
            <v>petites cuillères</v>
          </cell>
          <cell r="D51" t="str">
            <v>jetables</v>
          </cell>
          <cell r="E51" t="str">
            <v>BR20 Cuzals</v>
          </cell>
          <cell r="F51" t="str">
            <v xml:space="preserve">env 100 </v>
          </cell>
          <cell r="I51" t="str">
            <v>DRAPPES</v>
          </cell>
          <cell r="J51" t="str">
            <v>Sophie</v>
          </cell>
          <cell r="K51" t="str">
            <v>repas (bac noir + couv. 57 l. n°3)</v>
          </cell>
          <cell r="L51" t="str">
            <v>David</v>
          </cell>
          <cell r="M51" t="str">
            <v>x</v>
          </cell>
        </row>
        <row r="52">
          <cell r="C52" t="str">
            <v>verres</v>
          </cell>
          <cell r="D52" t="str">
            <v>plastiques jetables</v>
          </cell>
          <cell r="E52" t="str">
            <v>BR20 Cuzals</v>
          </cell>
          <cell r="F52">
            <v>100</v>
          </cell>
          <cell r="I52" t="str">
            <v>DRAPPES</v>
          </cell>
          <cell r="J52" t="str">
            <v>Sophie</v>
          </cell>
          <cell r="K52" t="str">
            <v>repas (bac noir + couv. 57 l. n°3)</v>
          </cell>
          <cell r="L52" t="str">
            <v>David</v>
          </cell>
        </row>
        <row r="53">
          <cell r="C53" t="str">
            <v>lingettes</v>
          </cell>
          <cell r="E53" t="str">
            <v>BR20 Cuzals</v>
          </cell>
          <cell r="F53">
            <v>1</v>
          </cell>
          <cell r="I53" t="str">
            <v>DRAPPES</v>
          </cell>
          <cell r="J53" t="str">
            <v>Sophie</v>
          </cell>
          <cell r="K53" t="str">
            <v>repas (bac noir + couv. 57 l. n°3)</v>
          </cell>
          <cell r="L53" t="str">
            <v>David</v>
          </cell>
        </row>
        <row r="54">
          <cell r="C54" t="str">
            <v>vin rouge</v>
          </cell>
          <cell r="D54" t="str">
            <v>75 cl</v>
          </cell>
          <cell r="E54" t="str">
            <v>BR20 Cuzals</v>
          </cell>
          <cell r="F54">
            <v>0</v>
          </cell>
          <cell r="I54" t="str">
            <v>DRAPPES</v>
          </cell>
          <cell r="J54" t="str">
            <v>Sophie</v>
          </cell>
          <cell r="K54" t="str">
            <v>repas (casier bouteilles n° 55 )</v>
          </cell>
          <cell r="M54">
            <v>4</v>
          </cell>
        </row>
        <row r="55">
          <cell r="C55" t="str">
            <v>sirop</v>
          </cell>
          <cell r="D55" t="str">
            <v>grenadine</v>
          </cell>
          <cell r="E55" t="str">
            <v>BR20 Cuzals</v>
          </cell>
          <cell r="F55">
            <v>1</v>
          </cell>
          <cell r="I55" t="str">
            <v>DRAPPES</v>
          </cell>
          <cell r="J55" t="str">
            <v>Sophie</v>
          </cell>
          <cell r="K55" t="str">
            <v>repas (casier bouteilles n° 55 )</v>
          </cell>
        </row>
        <row r="56">
          <cell r="C56" t="str">
            <v>sirop</v>
          </cell>
          <cell r="D56" t="str">
            <v>menthe</v>
          </cell>
          <cell r="E56" t="str">
            <v>BR20 Cuzals</v>
          </cell>
          <cell r="F56">
            <v>1</v>
          </cell>
          <cell r="I56" t="str">
            <v>DRAPPES</v>
          </cell>
          <cell r="J56" t="str">
            <v>Sophie</v>
          </cell>
          <cell r="K56" t="str">
            <v>repas (casier bouteilles n° 55 )</v>
          </cell>
        </row>
        <row r="57">
          <cell r="C57" t="str">
            <v>sirop</v>
          </cell>
          <cell r="D57" t="str">
            <v>mojito fraise</v>
          </cell>
          <cell r="E57" t="str">
            <v>BR20 Cuzals</v>
          </cell>
          <cell r="F57">
            <v>1</v>
          </cell>
          <cell r="I57" t="str">
            <v>DRAPPES</v>
          </cell>
          <cell r="J57" t="str">
            <v>Sophie</v>
          </cell>
          <cell r="K57" t="str">
            <v>repas (casier bouteilles n° 55 )</v>
          </cell>
        </row>
        <row r="58">
          <cell r="C58" t="str">
            <v>sirop</v>
          </cell>
          <cell r="D58" t="str">
            <v>pêche</v>
          </cell>
          <cell r="E58" t="str">
            <v>BR20 Cuzals</v>
          </cell>
          <cell r="F58">
            <v>1</v>
          </cell>
          <cell r="I58" t="str">
            <v>DRAPPES</v>
          </cell>
          <cell r="J58" t="str">
            <v>Sophie</v>
          </cell>
          <cell r="K58" t="str">
            <v>repas (casier bouteilles n° 55 )</v>
          </cell>
        </row>
        <row r="59">
          <cell r="C59" t="str">
            <v>crème cassis</v>
          </cell>
          <cell r="E59" t="str">
            <v>BR20 Cuzals</v>
          </cell>
          <cell r="F59">
            <v>2</v>
          </cell>
          <cell r="I59" t="str">
            <v>DRAPPES</v>
          </cell>
          <cell r="J59" t="str">
            <v>Sophie</v>
          </cell>
          <cell r="K59" t="str">
            <v>repas (casier bouteilles n° 55 )</v>
          </cell>
        </row>
        <row r="60">
          <cell r="C60" t="str">
            <v>huile d'olive</v>
          </cell>
          <cell r="E60" t="str">
            <v>BR20 Cuzals</v>
          </cell>
          <cell r="F60" t="str">
            <v>1,5 l</v>
          </cell>
          <cell r="I60" t="str">
            <v>DRAPPES</v>
          </cell>
          <cell r="J60" t="str">
            <v>Sophie</v>
          </cell>
          <cell r="K60" t="str">
            <v>repas (casier bouteilles n° 55 )</v>
          </cell>
        </row>
        <row r="61">
          <cell r="C61" t="str">
            <v>huile tournesol</v>
          </cell>
          <cell r="E61" t="str">
            <v>BR20 Cuzals</v>
          </cell>
          <cell r="F61" t="str">
            <v>70 cl</v>
          </cell>
          <cell r="I61" t="str">
            <v>DRAPPES</v>
          </cell>
          <cell r="J61" t="str">
            <v>Sophie</v>
          </cell>
          <cell r="K61" t="str">
            <v>repas (casier bouteilles n° 55 )</v>
          </cell>
        </row>
        <row r="62">
          <cell r="C62" t="str">
            <v>jus de fruits</v>
          </cell>
          <cell r="E62" t="str">
            <v>BR20 Cuzals</v>
          </cell>
          <cell r="F62">
            <v>0</v>
          </cell>
          <cell r="I62" t="str">
            <v>DRAPPES</v>
          </cell>
          <cell r="J62" t="str">
            <v>Sophie</v>
          </cell>
          <cell r="K62" t="str">
            <v>repas (casier bouteilles n° 55 )</v>
          </cell>
        </row>
        <row r="63">
          <cell r="C63" t="str">
            <v>limonade</v>
          </cell>
          <cell r="E63" t="str">
            <v>BR20 Cuzals</v>
          </cell>
          <cell r="F63">
            <v>0</v>
          </cell>
          <cell r="I63" t="str">
            <v>DRAPPES</v>
          </cell>
          <cell r="J63" t="str">
            <v>Sophie</v>
          </cell>
          <cell r="K63" t="str">
            <v>repas (casier bouteilles n° 55 )</v>
          </cell>
          <cell r="M63" t="str">
            <v>x</v>
          </cell>
        </row>
        <row r="64">
          <cell r="C64" t="str">
            <v>sucre canne</v>
          </cell>
          <cell r="E64" t="str">
            <v>BR20 Cuzals</v>
          </cell>
          <cell r="F64">
            <v>2</v>
          </cell>
          <cell r="I64" t="str">
            <v>DRAPPES</v>
          </cell>
          <cell r="J64" t="str">
            <v>Sophie</v>
          </cell>
          <cell r="K64" t="str">
            <v>repas (casier bouteilles n° 55 )</v>
          </cell>
        </row>
        <row r="65">
          <cell r="E65" t="str">
            <v>BR20 Cuzals</v>
          </cell>
          <cell r="I65" t="str">
            <v>DRAPPES</v>
          </cell>
          <cell r="J65" t="str">
            <v>Sophie</v>
          </cell>
          <cell r="K65" t="str">
            <v>repas (casier bouteilles n° 55 )</v>
          </cell>
        </row>
        <row r="66">
          <cell r="C66" t="str">
            <v>bière CH'TI</v>
          </cell>
          <cell r="D66" t="str">
            <v>75 cl</v>
          </cell>
          <cell r="E66" t="str">
            <v>BR20 Cuzals</v>
          </cell>
          <cell r="F66">
            <v>1</v>
          </cell>
          <cell r="I66" t="str">
            <v>DRAPPES</v>
          </cell>
          <cell r="J66" t="str">
            <v>Sophie</v>
          </cell>
          <cell r="K66" t="str">
            <v>repas (casier bouteilles n° 58 )</v>
          </cell>
        </row>
        <row r="67">
          <cell r="C67" t="str">
            <v>cidre</v>
          </cell>
          <cell r="D67" t="str">
            <v>75 cl</v>
          </cell>
          <cell r="E67" t="str">
            <v>BR20 Cuzals</v>
          </cell>
          <cell r="F67">
            <v>1</v>
          </cell>
          <cell r="I67" t="str">
            <v>DRAPPES</v>
          </cell>
          <cell r="J67" t="str">
            <v>Sophie</v>
          </cell>
          <cell r="K67" t="str">
            <v>repas (casier bouteilles n° 58 )</v>
          </cell>
        </row>
        <row r="68">
          <cell r="C68" t="str">
            <v>pastis</v>
          </cell>
          <cell r="D68" t="str">
            <v>Ricard</v>
          </cell>
          <cell r="E68" t="str">
            <v>BR20 Cuzals</v>
          </cell>
          <cell r="F68">
            <v>1</v>
          </cell>
          <cell r="I68" t="str">
            <v>DRAPPES</v>
          </cell>
          <cell r="J68" t="str">
            <v>Sophie</v>
          </cell>
          <cell r="K68" t="str">
            <v>repas (casier bouteilles n° 58 )</v>
          </cell>
        </row>
        <row r="69">
          <cell r="C69" t="str">
            <v>pastis</v>
          </cell>
          <cell r="D69" t="str">
            <v>vivalis</v>
          </cell>
          <cell r="E69" t="str">
            <v>BR20 Cuzals</v>
          </cell>
          <cell r="F69">
            <v>1</v>
          </cell>
          <cell r="I69" t="str">
            <v>DRAPPES</v>
          </cell>
          <cell r="J69" t="str">
            <v>Sophie</v>
          </cell>
          <cell r="K69" t="str">
            <v>repas (casier bouteilles n° 58 )</v>
          </cell>
        </row>
        <row r="70">
          <cell r="C70" t="str">
            <v>bières Drappès</v>
          </cell>
          <cell r="E70" t="str">
            <v>BR20 Cuzals</v>
          </cell>
          <cell r="F70">
            <v>2</v>
          </cell>
          <cell r="I70" t="str">
            <v>DRAPPES</v>
          </cell>
          <cell r="J70" t="str">
            <v>David</v>
          </cell>
          <cell r="K70" t="str">
            <v>repas (casier bouteilles n° 58 )</v>
          </cell>
        </row>
        <row r="71">
          <cell r="C71" t="str">
            <v>muscat</v>
          </cell>
          <cell r="E71" t="str">
            <v>BR20 Cuzals</v>
          </cell>
          <cell r="F71">
            <v>0</v>
          </cell>
          <cell r="I71" t="str">
            <v>DRAPPES</v>
          </cell>
          <cell r="J71" t="str">
            <v>Sophie</v>
          </cell>
          <cell r="K71" t="str">
            <v>repas (casier bouteilles n° 58 )</v>
          </cell>
        </row>
        <row r="72">
          <cell r="C72" t="str">
            <v>Picon</v>
          </cell>
          <cell r="E72" t="str">
            <v>BR20 Cuzals</v>
          </cell>
          <cell r="F72">
            <v>1</v>
          </cell>
          <cell r="I72" t="str">
            <v>DRAPPES</v>
          </cell>
          <cell r="J72" t="str">
            <v>Sophie</v>
          </cell>
          <cell r="K72" t="str">
            <v>repas (casier bouteilles n° 58 )</v>
          </cell>
        </row>
        <row r="73">
          <cell r="C73" t="str">
            <v>pineau</v>
          </cell>
          <cell r="E73" t="str">
            <v>BR20 Cuzals</v>
          </cell>
          <cell r="F73">
            <v>1</v>
          </cell>
          <cell r="I73" t="str">
            <v>DRAPPES</v>
          </cell>
          <cell r="J73" t="str">
            <v>Sophie</v>
          </cell>
          <cell r="K73" t="str">
            <v>repas (casier bouteilles n° 58 )</v>
          </cell>
        </row>
        <row r="74">
          <cell r="C74" t="str">
            <v>porto</v>
          </cell>
          <cell r="E74" t="str">
            <v>BR20 Cuzals</v>
          </cell>
          <cell r="F74">
            <v>1</v>
          </cell>
          <cell r="I74" t="str">
            <v>DRAPPES</v>
          </cell>
          <cell r="J74" t="str">
            <v>Sophie</v>
          </cell>
          <cell r="K74" t="str">
            <v>repas (casier bouteilles n° 58 )</v>
          </cell>
        </row>
        <row r="75">
          <cell r="C75" t="str">
            <v>rosé</v>
          </cell>
          <cell r="E75" t="str">
            <v>BR20 Cuzals</v>
          </cell>
          <cell r="F75">
            <v>2</v>
          </cell>
          <cell r="I75" t="str">
            <v>DRAPPES</v>
          </cell>
          <cell r="J75" t="str">
            <v>Sophie</v>
          </cell>
          <cell r="K75" t="str">
            <v>repas (casier bouteilles n° 58 )</v>
          </cell>
        </row>
        <row r="76">
          <cell r="A76" t="str">
            <v>cannede siphonage2DRAPPESBernardaprès brassageMJN</v>
          </cell>
          <cell r="B76" t="str">
            <v>cannede siphonage</v>
          </cell>
          <cell r="C76" t="str">
            <v>canne</v>
          </cell>
          <cell r="D76" t="str">
            <v>de siphonage</v>
          </cell>
          <cell r="F76">
            <v>2</v>
          </cell>
          <cell r="I76" t="str">
            <v>DRAPPES</v>
          </cell>
          <cell r="J76" t="str">
            <v>Bernard</v>
          </cell>
          <cell r="K76" t="str">
            <v>après brassage</v>
          </cell>
          <cell r="L76" t="str">
            <v>MJN</v>
          </cell>
        </row>
        <row r="77">
          <cell r="A77" t="str">
            <v>thermomètre1DRAPPESDavidcave Mayrinhac</v>
          </cell>
          <cell r="B77" t="str">
            <v>thermomètre</v>
          </cell>
          <cell r="C77" t="str">
            <v>thermomètre</v>
          </cell>
          <cell r="F77">
            <v>1</v>
          </cell>
          <cell r="I77" t="str">
            <v>DRAPPES</v>
          </cell>
          <cell r="J77" t="str">
            <v>David</v>
          </cell>
          <cell r="K77" t="str">
            <v>cave Mayrinhac</v>
          </cell>
        </row>
        <row r="78">
          <cell r="A78" t="str">
            <v>bouteille gaz13 kg1Daviddivers</v>
          </cell>
          <cell r="B78" t="str">
            <v>bouteille gaz13 kg</v>
          </cell>
          <cell r="C78" t="str">
            <v>bouteille gaz</v>
          </cell>
          <cell r="D78" t="str">
            <v>13 kg</v>
          </cell>
          <cell r="F78">
            <v>1</v>
          </cell>
          <cell r="I78" t="str">
            <v>David</v>
          </cell>
          <cell r="K78" t="str">
            <v>divers</v>
          </cell>
        </row>
        <row r="79">
          <cell r="A79" t="str">
            <v>WCécologique (sciure de bois)1Daviddivers</v>
          </cell>
          <cell r="B79" t="str">
            <v>WCécologique (sciure de bois)</v>
          </cell>
          <cell r="C79" t="str">
            <v>WC</v>
          </cell>
          <cell r="D79" t="str">
            <v>écologique (sciure de bois)</v>
          </cell>
          <cell r="F79">
            <v>1</v>
          </cell>
          <cell r="I79" t="str">
            <v>David</v>
          </cell>
          <cell r="K79" t="str">
            <v>divers</v>
          </cell>
        </row>
        <row r="80">
          <cell r="A80" t="str">
            <v>rallongeélectrique1Daviddivers</v>
          </cell>
          <cell r="B80" t="str">
            <v>rallongeélectrique</v>
          </cell>
          <cell r="C80" t="str">
            <v>rallonge</v>
          </cell>
          <cell r="D80" t="str">
            <v>électrique</v>
          </cell>
          <cell r="F80">
            <v>1</v>
          </cell>
          <cell r="I80" t="str">
            <v>David</v>
          </cell>
          <cell r="K80" t="str">
            <v>divers</v>
          </cell>
        </row>
        <row r="81">
          <cell r="A81" t="str">
            <v>tablepliante plastique1Daviddivers</v>
          </cell>
          <cell r="B81" t="str">
            <v>tablepliante plastique</v>
          </cell>
          <cell r="C81" t="str">
            <v>table</v>
          </cell>
          <cell r="D81" t="str">
            <v>pliante plastique</v>
          </cell>
          <cell r="F81">
            <v>1</v>
          </cell>
          <cell r="I81" t="str">
            <v>David</v>
          </cell>
          <cell r="K81" t="str">
            <v>divers</v>
          </cell>
        </row>
        <row r="82">
          <cell r="A82" t="str">
            <v>touretrallonge électrique1Daviddivers</v>
          </cell>
          <cell r="B82" t="str">
            <v>touretrallonge électrique</v>
          </cell>
          <cell r="C82" t="str">
            <v>touret</v>
          </cell>
          <cell r="D82" t="str">
            <v>rallonge électrique</v>
          </cell>
          <cell r="F82">
            <v>1</v>
          </cell>
          <cell r="I82" t="str">
            <v>David</v>
          </cell>
          <cell r="K82" t="str">
            <v>divers</v>
          </cell>
        </row>
        <row r="83">
          <cell r="A83" t="str">
            <v>tablesalon de jardin "écrue"1Daviddivers</v>
          </cell>
          <cell r="B83" t="str">
            <v>tablesalon de jardin "écrue"</v>
          </cell>
          <cell r="C83" t="str">
            <v>table</v>
          </cell>
          <cell r="D83" t="str">
            <v>salon de jardin "écrue"</v>
          </cell>
          <cell r="F83">
            <v>1</v>
          </cell>
          <cell r="I83" t="str">
            <v>David</v>
          </cell>
          <cell r="K83" t="str">
            <v>divers</v>
          </cell>
        </row>
        <row r="84">
          <cell r="A84" t="str">
            <v>brûleurtripate + détendeur + tuyau1Daviddivers</v>
          </cell>
          <cell r="B84" t="str">
            <v>brûleurtripate + détendeur + tuyau</v>
          </cell>
          <cell r="C84" t="str">
            <v>brûleur</v>
          </cell>
          <cell r="D84" t="str">
            <v>tripate + détendeur + tuyau</v>
          </cell>
          <cell r="F84">
            <v>1</v>
          </cell>
          <cell r="I84" t="str">
            <v>David</v>
          </cell>
          <cell r="K84" t="str">
            <v>divers</v>
          </cell>
        </row>
        <row r="85">
          <cell r="A85" t="str">
            <v>bottes2DavidDaviddivers</v>
          </cell>
          <cell r="B85" t="str">
            <v>bottes</v>
          </cell>
          <cell r="C85" t="str">
            <v>bottes</v>
          </cell>
          <cell r="F85">
            <v>2</v>
          </cell>
          <cell r="I85" t="str">
            <v>David</v>
          </cell>
          <cell r="J85" t="str">
            <v>David</v>
          </cell>
          <cell r="K85" t="str">
            <v>divers</v>
          </cell>
        </row>
        <row r="86">
          <cell r="A86" t="str">
            <v>seringue45 u (0,9 ml)1DavidDavidembouteillage</v>
          </cell>
          <cell r="B86" t="str">
            <v>seringue45 u (0,9 ml)</v>
          </cell>
          <cell r="C86" t="str">
            <v>seringue</v>
          </cell>
          <cell r="D86" t="str">
            <v>45 u (0,9 ml)</v>
          </cell>
          <cell r="F86">
            <v>1</v>
          </cell>
          <cell r="I86" t="str">
            <v>David</v>
          </cell>
          <cell r="J86" t="str">
            <v>David</v>
          </cell>
          <cell r="K86" t="str">
            <v>embouteillage</v>
          </cell>
        </row>
        <row r="87">
          <cell r="A87" t="str">
            <v>capsuleusede table 26 ou 29 mm1DavidDavidembouteillage</v>
          </cell>
          <cell r="B87" t="str">
            <v>capsuleusede table 26 ou 29 mm</v>
          </cell>
          <cell r="C87" t="str">
            <v>capsuleuse</v>
          </cell>
          <cell r="D87" t="str">
            <v>de table 26 ou 29 mm</v>
          </cell>
          <cell r="F87">
            <v>1</v>
          </cell>
          <cell r="I87" t="str">
            <v>David</v>
          </cell>
          <cell r="J87" t="str">
            <v>David</v>
          </cell>
          <cell r="K87" t="str">
            <v>embouteillage</v>
          </cell>
        </row>
        <row r="88">
          <cell r="A88" t="str">
            <v>capsuleusede table 26 ou 29 mm1DRAPPESDavidembouteillage</v>
          </cell>
          <cell r="B88" t="str">
            <v>capsuleusede table 26 ou 29 mm</v>
          </cell>
          <cell r="C88" t="str">
            <v>capsuleuse</v>
          </cell>
          <cell r="D88" t="str">
            <v>de table 26 ou 29 mm</v>
          </cell>
          <cell r="F88">
            <v>1</v>
          </cell>
          <cell r="I88" t="str">
            <v>DRAPPES</v>
          </cell>
          <cell r="J88" t="str">
            <v>David</v>
          </cell>
          <cell r="K88" t="str">
            <v>embouteillage</v>
          </cell>
        </row>
        <row r="89">
          <cell r="A89" t="str">
            <v>capsuleusede table 29 mm1DRAPPESDavidembouteillage</v>
          </cell>
          <cell r="B89" t="str">
            <v>capsuleusede table 29 mm</v>
          </cell>
          <cell r="C89" t="str">
            <v>capsuleuse</v>
          </cell>
          <cell r="D89" t="str">
            <v>de table 29 mm</v>
          </cell>
          <cell r="F89">
            <v>1</v>
          </cell>
          <cell r="I89" t="str">
            <v>DRAPPES</v>
          </cell>
          <cell r="J89" t="str">
            <v>David</v>
          </cell>
          <cell r="K89" t="str">
            <v>embouteillage</v>
          </cell>
        </row>
        <row r="90">
          <cell r="A90" t="str">
            <v>eaupour vaporetto-DavidembouteillageBernard</v>
          </cell>
          <cell r="B90" t="str">
            <v>eaupour vaporetto</v>
          </cell>
          <cell r="C90" t="str">
            <v>eau</v>
          </cell>
          <cell r="D90" t="str">
            <v>pour vaporetto</v>
          </cell>
          <cell r="I90" t="str">
            <v>-</v>
          </cell>
          <cell r="J90" t="str">
            <v>David</v>
          </cell>
          <cell r="K90" t="str">
            <v>embouteillage</v>
          </cell>
          <cell r="L90" t="str">
            <v>Bernard</v>
          </cell>
        </row>
        <row r="91">
          <cell r="A91" t="str">
            <v>Vaporetto1BernardDavidembouteillage</v>
          </cell>
          <cell r="B91" t="str">
            <v>Vaporetto</v>
          </cell>
          <cell r="C91" t="str">
            <v>Vaporetto</v>
          </cell>
          <cell r="F91">
            <v>1</v>
          </cell>
          <cell r="I91" t="str">
            <v>Bernard</v>
          </cell>
          <cell r="J91" t="str">
            <v>David</v>
          </cell>
          <cell r="K91" t="str">
            <v>embouteillage</v>
          </cell>
        </row>
        <row r="92">
          <cell r="A92" t="str">
            <v>Vaporetto1Philippe C.Davidembouteillage</v>
          </cell>
          <cell r="B92" t="str">
            <v>Vaporetto</v>
          </cell>
          <cell r="C92" t="str">
            <v>Vaporetto</v>
          </cell>
          <cell r="F92">
            <v>1</v>
          </cell>
          <cell r="I92" t="str">
            <v>Philippe C.</v>
          </cell>
          <cell r="J92" t="str">
            <v>David</v>
          </cell>
          <cell r="K92" t="str">
            <v>embouteillage</v>
          </cell>
        </row>
        <row r="93">
          <cell r="A93" t="str">
            <v>Vaporetto1Thierry L.Davidembouteillage</v>
          </cell>
          <cell r="B93" t="str">
            <v>Vaporetto</v>
          </cell>
          <cell r="C93" t="str">
            <v>Vaporetto</v>
          </cell>
          <cell r="F93">
            <v>1</v>
          </cell>
          <cell r="I93" t="str">
            <v>Thierry L.</v>
          </cell>
          <cell r="J93" t="str">
            <v>David</v>
          </cell>
          <cell r="K93" t="str">
            <v>embouteillage</v>
          </cell>
        </row>
        <row r="94">
          <cell r="A94" t="str">
            <v>pinceaux(application lait)2DRAPPESDavidembouteillage (bac noir + couv. 57 l.)</v>
          </cell>
          <cell r="B94" t="str">
            <v>pinceaux(application lait)</v>
          </cell>
          <cell r="C94" t="str">
            <v>pinceaux</v>
          </cell>
          <cell r="D94" t="str">
            <v>(application lait)</v>
          </cell>
          <cell r="F94">
            <v>2</v>
          </cell>
          <cell r="I94" t="str">
            <v>DRAPPES</v>
          </cell>
          <cell r="J94" t="str">
            <v>David</v>
          </cell>
          <cell r="K94" t="str">
            <v>embouteillage (bac noir + couv. 57 l.)</v>
          </cell>
        </row>
        <row r="95">
          <cell r="A95" t="str">
            <v>lait(colle étiquettes)50DRAPPESDavidembouteillage (bac noir + couv. 57 l.)</v>
          </cell>
          <cell r="B95" t="str">
            <v>lait(colle étiquettes)</v>
          </cell>
          <cell r="C95" t="str">
            <v>lait</v>
          </cell>
          <cell r="D95" t="str">
            <v>(colle étiquettes)</v>
          </cell>
          <cell r="F95">
            <v>50</v>
          </cell>
          <cell r="I95" t="str">
            <v>DRAPPES</v>
          </cell>
          <cell r="J95" t="str">
            <v>David</v>
          </cell>
          <cell r="K95" t="str">
            <v>embouteillage (bac noir + couv. 57 l.)</v>
          </cell>
        </row>
        <row r="96">
          <cell r="A96" t="str">
            <v>étiquettesbouteille "Drappès"à faireDRAPPESDavidembouteillage (bac noir + couv. 57 l.)</v>
          </cell>
          <cell r="B96" t="str">
            <v>étiquettesbouteille "Drappès"</v>
          </cell>
          <cell r="C96" t="str">
            <v>étiquettes</v>
          </cell>
          <cell r="D96" t="str">
            <v>bouteille "Drappès"</v>
          </cell>
          <cell r="F96" t="str">
            <v>à faire</v>
          </cell>
          <cell r="I96" t="str">
            <v>DRAPPES</v>
          </cell>
          <cell r="J96" t="str">
            <v>David</v>
          </cell>
          <cell r="K96" t="str">
            <v>embouteillage (bac noir + couv. 57 l.)</v>
          </cell>
        </row>
        <row r="97">
          <cell r="A97" t="str">
            <v>rondellescaoutchouc rouges100DRAPPESDavidembouteillage (bac noir + couv. 57 l.)</v>
          </cell>
          <cell r="B97" t="str">
            <v>rondellescaoutchouc rouges</v>
          </cell>
          <cell r="C97" t="str">
            <v>rondelles</v>
          </cell>
          <cell r="D97" t="str">
            <v>caoutchouc rouges</v>
          </cell>
          <cell r="F97">
            <v>100</v>
          </cell>
          <cell r="I97" t="str">
            <v>DRAPPES</v>
          </cell>
          <cell r="J97" t="str">
            <v>David</v>
          </cell>
          <cell r="K97" t="str">
            <v>embouteillage (bac noir + couv. 57 l.)</v>
          </cell>
        </row>
        <row r="98">
          <cell r="A98" t="str">
            <v>tigesde remplissage4DRAPPESDavidembouteillage (bac noir + couv. 57 l.)</v>
          </cell>
          <cell r="B98" t="str">
            <v>tigesde remplissage</v>
          </cell>
          <cell r="C98" t="str">
            <v>tiges</v>
          </cell>
          <cell r="D98" t="str">
            <v>de remplissage</v>
          </cell>
          <cell r="F98">
            <v>4</v>
          </cell>
          <cell r="I98" t="str">
            <v>DRAPPES</v>
          </cell>
          <cell r="J98" t="str">
            <v>David</v>
          </cell>
          <cell r="K98" t="str">
            <v>embouteillage (bac noir + couv. 57 l.)</v>
          </cell>
        </row>
        <row r="99">
          <cell r="A99" t="str">
            <v>sucredosettes3261795DRAPPESDavidembouteillage (bac noir + couv. 57 l.)</v>
          </cell>
          <cell r="B99" t="str">
            <v>sucredosettes1795</v>
          </cell>
          <cell r="C99" t="str">
            <v>sucre</v>
          </cell>
          <cell r="D99" t="str">
            <v>dosettes</v>
          </cell>
          <cell r="F99">
            <v>326</v>
          </cell>
          <cell r="G99">
            <v>1795</v>
          </cell>
          <cell r="I99" t="str">
            <v>DRAPPES</v>
          </cell>
          <cell r="J99" t="str">
            <v>David</v>
          </cell>
          <cell r="K99" t="str">
            <v>embouteillage (bac noir + couv. 57 l.)</v>
          </cell>
        </row>
        <row r="100">
          <cell r="A100" t="str">
            <v>capsuleuseEMILY 26 ou 29 mm1DRAPPESDavidembouteillage (bac noir + couv. 57 l.)</v>
          </cell>
          <cell r="B100" t="str">
            <v>capsuleuseEMILY 26 ou 29 mm</v>
          </cell>
          <cell r="C100" t="str">
            <v>capsuleuse</v>
          </cell>
          <cell r="D100" t="str">
            <v>EMILY 26 ou 29 mm</v>
          </cell>
          <cell r="F100">
            <v>1</v>
          </cell>
          <cell r="I100" t="str">
            <v>DRAPPES</v>
          </cell>
          <cell r="J100" t="str">
            <v>David</v>
          </cell>
          <cell r="K100" t="str">
            <v>embouteillage (bac noir + couv. 57 l.)</v>
          </cell>
        </row>
        <row r="101">
          <cell r="A101" t="str">
            <v>colle frises et stickersen tube 250 g1DRAPPESDavidembouteillage (bac noir + couv. 57 l.)</v>
          </cell>
          <cell r="B101" t="str">
            <v>colle frises et stickersen tube 250 g</v>
          </cell>
          <cell r="C101" t="str">
            <v>colle frises et stickers</v>
          </cell>
          <cell r="D101" t="str">
            <v>en tube 250 g</v>
          </cell>
          <cell r="F101">
            <v>1</v>
          </cell>
          <cell r="I101" t="str">
            <v>DRAPPES</v>
          </cell>
          <cell r="J101" t="str">
            <v>David</v>
          </cell>
          <cell r="K101" t="str">
            <v>embouteillage (bac noir + couv. 57 l.)</v>
          </cell>
        </row>
        <row r="102">
          <cell r="A102" t="str">
            <v>chevaletsétiquetage bouteille5DRAPPESDavidembouteillage (bac noir + couv. 57 l.)</v>
          </cell>
          <cell r="B102" t="str">
            <v>chevaletsétiquetage bouteille</v>
          </cell>
          <cell r="C102" t="str">
            <v>chevalets</v>
          </cell>
          <cell r="D102" t="str">
            <v>étiquetage bouteille</v>
          </cell>
          <cell r="F102">
            <v>5</v>
          </cell>
          <cell r="I102" t="str">
            <v>DRAPPES</v>
          </cell>
          <cell r="J102" t="str">
            <v>David</v>
          </cell>
          <cell r="K102" t="str">
            <v>embouteillage (bac noir + couv. 57 l.)</v>
          </cell>
        </row>
        <row r="103">
          <cell r="A103" t="str">
            <v>capsulesF 26 mm bleues4251005DRAPPESDavidembouteillage (bac noir + couv. 57 l.)</v>
          </cell>
          <cell r="B103" t="str">
            <v>capsulesF 26 mm bleues1005</v>
          </cell>
          <cell r="C103" t="str">
            <v>capsules</v>
          </cell>
          <cell r="D103" t="str">
            <v>F 26 mm bleues</v>
          </cell>
          <cell r="F103">
            <v>425</v>
          </cell>
          <cell r="G103">
            <v>1005</v>
          </cell>
          <cell r="I103" t="str">
            <v>DRAPPES</v>
          </cell>
          <cell r="J103" t="str">
            <v>David</v>
          </cell>
          <cell r="K103" t="str">
            <v>embouteillage (bac noir + couv. 57 l.)</v>
          </cell>
        </row>
        <row r="104">
          <cell r="A104" t="str">
            <v>capsulesF 29 mm or00DRAPPESDavidembouteillage (bac noir + couv. 57 l.)</v>
          </cell>
          <cell r="B104" t="str">
            <v>capsulesF 29 mm or0</v>
          </cell>
          <cell r="C104" t="str">
            <v>capsules</v>
          </cell>
          <cell r="D104" t="str">
            <v>F 29 mm or</v>
          </cell>
          <cell r="F104">
            <v>0</v>
          </cell>
          <cell r="G104">
            <v>0</v>
          </cell>
          <cell r="I104" t="str">
            <v>DRAPPES</v>
          </cell>
          <cell r="J104" t="str">
            <v>David</v>
          </cell>
          <cell r="K104" t="str">
            <v>embouteillage (bac noir + couv. 57 l.)</v>
          </cell>
        </row>
        <row r="105">
          <cell r="A105" t="str">
            <v>capsulesF 29 mm rouges Vignes et villages00DRAPPESDavidembouteillage (bac noir + couv. 57 l.)</v>
          </cell>
          <cell r="B105" t="str">
            <v>capsulesF 29 mm rouges Vignes et villages0</v>
          </cell>
          <cell r="C105" t="str">
            <v>capsules</v>
          </cell>
          <cell r="D105" t="str">
            <v>F 29 mm rouges Vignes et villages</v>
          </cell>
          <cell r="F105">
            <v>0</v>
          </cell>
          <cell r="G105">
            <v>0</v>
          </cell>
          <cell r="I105" t="str">
            <v>DRAPPES</v>
          </cell>
          <cell r="J105" t="str">
            <v>David</v>
          </cell>
          <cell r="K105" t="str">
            <v>embouteillage (bac noir + couv. 57 l.)</v>
          </cell>
        </row>
        <row r="106">
          <cell r="A106" t="str">
            <v>capsulesF 29 mm vertes00DRAPPESDavidembouteillage (bac noir + couv. 57 l.)</v>
          </cell>
          <cell r="B106" t="str">
            <v>capsulesF 29 mm vertes0</v>
          </cell>
          <cell r="C106" t="str">
            <v>capsules</v>
          </cell>
          <cell r="D106" t="str">
            <v>F 29 mm vertes</v>
          </cell>
          <cell r="F106">
            <v>0</v>
          </cell>
          <cell r="G106">
            <v>0</v>
          </cell>
          <cell r="I106" t="str">
            <v>DRAPPES</v>
          </cell>
          <cell r="J106" t="str">
            <v>David</v>
          </cell>
          <cell r="K106" t="str">
            <v>embouteillage (bac noir + couv. 57 l.)</v>
          </cell>
        </row>
        <row r="107">
          <cell r="A107" t="str">
            <v>spatulemini métallique1DRAPPESDavidembouteillage (bac noir + couv. 57 l.)</v>
          </cell>
          <cell r="B107" t="str">
            <v>spatulemini métallique</v>
          </cell>
          <cell r="C107" t="str">
            <v>spatule</v>
          </cell>
          <cell r="D107" t="str">
            <v>mini métallique</v>
          </cell>
          <cell r="F107">
            <v>1</v>
          </cell>
          <cell r="I107" t="str">
            <v>DRAPPES</v>
          </cell>
          <cell r="J107" t="str">
            <v>David</v>
          </cell>
          <cell r="K107" t="str">
            <v>embouteillage (bac noir + couv. 57 l.)</v>
          </cell>
        </row>
        <row r="108">
          <cell r="A108" t="str">
            <v>écouvillonplastique1DRAPPESDavidembouteillage (bac noir + couv. 57 l.)</v>
          </cell>
          <cell r="B108" t="str">
            <v>écouvillonplastique</v>
          </cell>
          <cell r="C108" t="str">
            <v>écouvillon</v>
          </cell>
          <cell r="D108" t="str">
            <v>plastique</v>
          </cell>
          <cell r="F108">
            <v>1</v>
          </cell>
          <cell r="I108" t="str">
            <v>DRAPPES</v>
          </cell>
          <cell r="J108" t="str">
            <v>David</v>
          </cell>
          <cell r="K108" t="str">
            <v>embouteillage (bac noir + couv. 57 l.)</v>
          </cell>
        </row>
        <row r="109">
          <cell r="A109" t="str">
            <v>bouchonsplastiques type "champagne"137826DRAPPESDavidembouteillage (bac noir + couv. 57 l.)</v>
          </cell>
          <cell r="B109" t="str">
            <v>bouchonsplastiques type "champagne"826</v>
          </cell>
          <cell r="C109" t="str">
            <v>bouchons</v>
          </cell>
          <cell r="D109" t="str">
            <v>plastiques type "champagne"</v>
          </cell>
          <cell r="F109">
            <v>137</v>
          </cell>
          <cell r="G109">
            <v>826</v>
          </cell>
          <cell r="I109" t="str">
            <v>DRAPPES</v>
          </cell>
          <cell r="J109" t="str">
            <v>David</v>
          </cell>
          <cell r="K109" t="str">
            <v>embouteillage (bac noir + couv. 57 l.)</v>
          </cell>
        </row>
        <row r="110">
          <cell r="A110" t="str">
            <v>cristaux de soudeSaint-Marc en paquet2,41,6DRAPPESDavidembouteillage (bac noir + couv. 57 l.)</v>
          </cell>
          <cell r="B110" t="str">
            <v>cristaux de soudeSaint-Marc en paquet1,6</v>
          </cell>
          <cell r="C110" t="str">
            <v>cristaux de soude</v>
          </cell>
          <cell r="D110" t="str">
            <v>Saint-Marc en paquet</v>
          </cell>
          <cell r="F110">
            <v>2.4000000000000004</v>
          </cell>
          <cell r="G110">
            <v>1.6</v>
          </cell>
          <cell r="I110" t="str">
            <v>DRAPPES</v>
          </cell>
          <cell r="J110" t="str">
            <v>David</v>
          </cell>
          <cell r="K110" t="str">
            <v>embouteillage (bac noir + couv. 57 l.)</v>
          </cell>
        </row>
        <row r="111">
          <cell r="A111" t="str">
            <v>sacs poubelleDRAPPESDavidembouteillage (bac noir + couv. 57 l.)</v>
          </cell>
          <cell r="B111" t="str">
            <v>sacs poubelle</v>
          </cell>
          <cell r="C111" t="str">
            <v>sacs poubelle</v>
          </cell>
          <cell r="I111" t="str">
            <v>DRAPPES</v>
          </cell>
          <cell r="J111" t="str">
            <v>David</v>
          </cell>
          <cell r="K111" t="str">
            <v>embouteillage (bac noir + couv. 57 l.)</v>
          </cell>
        </row>
        <row r="112">
          <cell r="A112" t="str">
            <v>bassine(bleue)1DavidDavidnettoyage bouteilles</v>
          </cell>
          <cell r="B112" t="str">
            <v>bassine(bleue)</v>
          </cell>
          <cell r="C112" t="str">
            <v>bassine</v>
          </cell>
          <cell r="D112" t="str">
            <v>(bleue)</v>
          </cell>
          <cell r="F112">
            <v>1</v>
          </cell>
          <cell r="I112" t="str">
            <v>David</v>
          </cell>
          <cell r="J112" t="str">
            <v>David</v>
          </cell>
          <cell r="K112" t="str">
            <v>nettoyage bouteilles</v>
          </cell>
        </row>
        <row r="113">
          <cell r="A113" t="str">
            <v>hérisson (if ou égouttoir à bouteilles) métal.1DRAPPESDavidnettoyage bouteillesRocky</v>
          </cell>
          <cell r="B113" t="str">
            <v>hérisson (if ou égouttoir à bouteilles) métal.</v>
          </cell>
          <cell r="C113" t="str">
            <v xml:space="preserve">hérisson </v>
          </cell>
          <cell r="D113" t="str">
            <v>(if ou égouttoir à bouteilles) métal.</v>
          </cell>
          <cell r="F113">
            <v>1</v>
          </cell>
          <cell r="I113" t="str">
            <v>DRAPPES</v>
          </cell>
          <cell r="J113" t="str">
            <v>David</v>
          </cell>
          <cell r="K113" t="str">
            <v>nettoyage bouteilles</v>
          </cell>
          <cell r="L113" t="str">
            <v>Rocky</v>
          </cell>
        </row>
        <row r="114">
          <cell r="A114" t="str">
            <v>bassine(verte)1DavidDavidnettoyage bouteilles</v>
          </cell>
          <cell r="B114" t="str">
            <v>bassine(verte)</v>
          </cell>
          <cell r="C114" t="str">
            <v>bassine</v>
          </cell>
          <cell r="D114" t="str">
            <v>(verte)</v>
          </cell>
          <cell r="F114">
            <v>1</v>
          </cell>
          <cell r="I114" t="str">
            <v>David</v>
          </cell>
          <cell r="J114" t="str">
            <v>David</v>
          </cell>
          <cell r="K114" t="str">
            <v>nettoyage bouteilles</v>
          </cell>
        </row>
        <row r="115">
          <cell r="A115" t="str">
            <v>tuyau arrosage+ raccords1DavidDavidnettoyage bouteilles</v>
          </cell>
          <cell r="B115" t="str">
            <v>tuyau arrosage+ raccords</v>
          </cell>
          <cell r="C115" t="str">
            <v>tuyau arrosage</v>
          </cell>
          <cell r="D115" t="str">
            <v>+ raccords</v>
          </cell>
          <cell r="F115">
            <v>1</v>
          </cell>
          <cell r="I115" t="str">
            <v>David</v>
          </cell>
          <cell r="J115" t="str">
            <v>David</v>
          </cell>
          <cell r="K115" t="str">
            <v>nettoyage bouteilles</v>
          </cell>
        </row>
        <row r="116">
          <cell r="A116" t="str">
            <v>bassinealuminium1DavidDavidnettoyage bouteilles</v>
          </cell>
          <cell r="B116" t="str">
            <v>bassinealuminium</v>
          </cell>
          <cell r="C116" t="str">
            <v>bassine</v>
          </cell>
          <cell r="D116" t="str">
            <v>aluminium</v>
          </cell>
          <cell r="F116">
            <v>1</v>
          </cell>
          <cell r="I116" t="str">
            <v>David</v>
          </cell>
          <cell r="J116" t="str">
            <v>David</v>
          </cell>
          <cell r="K116" t="str">
            <v>nettoyage bouteilles</v>
          </cell>
        </row>
        <row r="117">
          <cell r="A117" t="str">
            <v>écouvillonmétallique1Thierry C.Davidnettoyage bouteilles</v>
          </cell>
          <cell r="B117" t="str">
            <v>écouvillonmétallique</v>
          </cell>
          <cell r="C117" t="str">
            <v>écouvillon</v>
          </cell>
          <cell r="D117" t="str">
            <v>métallique</v>
          </cell>
          <cell r="F117">
            <v>1</v>
          </cell>
          <cell r="I117" t="str">
            <v>Thierry C.</v>
          </cell>
          <cell r="J117" t="str">
            <v>David</v>
          </cell>
          <cell r="K117" t="str">
            <v>nettoyage bouteilles</v>
          </cell>
        </row>
        <row r="118">
          <cell r="A118" t="str">
            <v>saladier plastiquerouge (20 cm / 40 cm)1DRAPPESSophierepas</v>
          </cell>
          <cell r="B118" t="str">
            <v>saladier plastiquerouge (20 cm / 40 cm)</v>
          </cell>
          <cell r="C118" t="str">
            <v>saladier plastique</v>
          </cell>
          <cell r="D118" t="str">
            <v>rouge (20 cm / 40 cm)</v>
          </cell>
          <cell r="F118">
            <v>1</v>
          </cell>
          <cell r="I118" t="str">
            <v>DRAPPES</v>
          </cell>
          <cell r="J118" t="str">
            <v>Sophie</v>
          </cell>
          <cell r="K118" t="str">
            <v>repas</v>
          </cell>
        </row>
        <row r="119">
          <cell r="A119" t="str">
            <v>saladier plastiquevert (15 cm / 30 cm)1DRAPPESSophierepas</v>
          </cell>
          <cell r="B119" t="str">
            <v>saladier plastiquevert (15 cm / 30 cm)</v>
          </cell>
          <cell r="C119" t="str">
            <v>saladier plastique</v>
          </cell>
          <cell r="D119" t="str">
            <v>vert (15 cm / 30 cm)</v>
          </cell>
          <cell r="F119">
            <v>1</v>
          </cell>
          <cell r="I119" t="str">
            <v>DRAPPES</v>
          </cell>
          <cell r="J119" t="str">
            <v>Sophie</v>
          </cell>
          <cell r="K119" t="str">
            <v>repas</v>
          </cell>
        </row>
        <row r="120">
          <cell r="A120" t="str">
            <v>cubivin rosé1DRAPPESSophierepas</v>
          </cell>
          <cell r="B120" t="str">
            <v>cubivin rosé</v>
          </cell>
          <cell r="C120" t="str">
            <v>cubi</v>
          </cell>
          <cell r="D120" t="str">
            <v>vin rosé</v>
          </cell>
          <cell r="F120">
            <v>1</v>
          </cell>
          <cell r="I120" t="str">
            <v>DRAPPES</v>
          </cell>
          <cell r="J120" t="str">
            <v>Sophie</v>
          </cell>
          <cell r="K120" t="str">
            <v>repas</v>
          </cell>
        </row>
        <row r="121">
          <cell r="A121" t="str">
            <v>rouleau PQ23DRAPPESSophierepas</v>
          </cell>
          <cell r="B121" t="str">
            <v>rouleau PQ</v>
          </cell>
          <cell r="C121" t="str">
            <v>rouleau PQ</v>
          </cell>
          <cell r="F121">
            <v>23</v>
          </cell>
          <cell r="I121" t="str">
            <v>DRAPPES</v>
          </cell>
          <cell r="J121" t="str">
            <v>Sophie</v>
          </cell>
          <cell r="K121" t="str">
            <v>repas</v>
          </cell>
        </row>
        <row r="122">
          <cell r="A122" t="str">
            <v>bacnoir + couv. 57 l.2DRAPPESBernardSO</v>
          </cell>
          <cell r="B122" t="str">
            <v>bacnoir + couv. 57 l.</v>
          </cell>
          <cell r="C122" t="str">
            <v>bac</v>
          </cell>
          <cell r="D122" t="str">
            <v>noir + couv. 57 l.</v>
          </cell>
          <cell r="F122">
            <v>2</v>
          </cell>
          <cell r="I122" t="str">
            <v>DRAPPES</v>
          </cell>
          <cell r="J122" t="str">
            <v>Bernard</v>
          </cell>
          <cell r="K122" t="str">
            <v>SO</v>
          </cell>
        </row>
        <row r="123">
          <cell r="A123" t="str">
            <v>bacnoir + couv. 57 l.1DRAPPESSylvieSO</v>
          </cell>
          <cell r="B123" t="str">
            <v>bacnoir + couv. 57 l.</v>
          </cell>
          <cell r="C123" t="str">
            <v>bac</v>
          </cell>
          <cell r="D123" t="str">
            <v>noir + couv. 57 l.</v>
          </cell>
          <cell r="F123">
            <v>1</v>
          </cell>
          <cell r="I123" t="str">
            <v>DRAPPES</v>
          </cell>
          <cell r="J123" t="str">
            <v>Sylvie</v>
          </cell>
          <cell r="K123" t="str">
            <v>SO</v>
          </cell>
        </row>
        <row r="124">
          <cell r="A124" t="str">
            <v>bacnoir + couv. 57 l.2DRAPPESSODavid</v>
          </cell>
          <cell r="B124" t="str">
            <v>bacnoir + couv. 57 l.</v>
          </cell>
          <cell r="C124" t="str">
            <v>bac</v>
          </cell>
          <cell r="D124" t="str">
            <v>noir + couv. 57 l.</v>
          </cell>
          <cell r="F124">
            <v>2</v>
          </cell>
          <cell r="I124" t="str">
            <v>DRAPPES</v>
          </cell>
          <cell r="K124" t="str">
            <v>SO</v>
          </cell>
          <cell r="L124" t="str">
            <v>David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nn&#233;es/David/DRAPPES/DRAPPES%20David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" refreshedDate="44836.697243518516" createdVersion="7" refreshedVersion="8" minRefreshableVersion="3" recordCount="156" xr:uid="{EE00CF20-4876-41FE-A0F1-6F50F0D41505}">
  <cacheSource type="worksheet">
    <worksheetSource ref="A1:O157" sheet="matériel" r:id="rId2"/>
  </cacheSource>
  <cacheFields count="15">
    <cacheField name="a" numFmtId="0">
      <sharedItems/>
    </cacheField>
    <cacheField name="intitulé (nb)" numFmtId="0">
      <sharedItems count="181">
        <s v="bouchons plastiques type &quot;champagne&quot; (10)"/>
        <s v="capsules 26 mm (910)"/>
        <s v="capsules 29 mm  (316)"/>
        <s v="capsules 29 mm or (1000)"/>
        <s v="capsules 29 mm vertes"/>
        <s v="chevalets étiquetage bouteille (5)"/>
        <s v="détachant étiquettes cleaner 3M"/>
        <s v="écouvillon plastique"/>
        <s v="étiquettes bouteille &quot;Drappès&quot; (à faire)"/>
        <s v="pinceaux (application lait) (2)"/>
        <s v="spatule mini métallique"/>
        <s v="sucre dosettes (245)"/>
        <s v="tiges de remplissage (4)"/>
        <s v="assiettes carton (5)"/>
        <s v="assiettes plastiques jetables (70)"/>
        <s v="chips "/>
        <s v="éponges  (2)"/>
        <s v="mayonnaise "/>
        <s v="sac à glaçons  (15*24)"/>
        <s v="sauce vinaigrette"/>
        <s v="serviettes papier  (# 50)"/>
        <s v="sopalin rouleau "/>
        <s v="thym "/>
        <s v="tire-bouchon "/>
        <s v="verres petits en verre (22)"/>
        <s v="verres plastiques (couleur) (47)"/>
        <s v="verres plastiques jetables (100)"/>
        <s v="assiettes plastiques (12)"/>
        <s v="cacahuètes "/>
        <s v="cendriers (coquilles saint-jacques) (2)"/>
        <s v="couteaux  (50)"/>
        <s v="éponges  (3)"/>
        <s v="fourchettes  (38)"/>
        <s v="grosses cuillères  (45)"/>
        <s v="liquide vaisselle "/>
        <s v="moutarde "/>
        <s v="papier alu rouleau "/>
        <s v="pâtes (Torti) 1 kg"/>
        <s v="planche à découper plastique blanche"/>
        <s v="poivre  moulu"/>
        <s v="sacs poubelle 50 litres ? en rouleau"/>
        <s v="sel  fin (2)"/>
        <s v="sel gros "/>
        <s v="boîtes plastiques (tailles différentes) (12)"/>
        <s v="barquettes  alu (10)"/>
        <s v="cafetière Grundig"/>
        <s v="crème mont-blanc 570 g (2)"/>
        <s v="filtres à café  n°4 (20)"/>
        <s v="lingettes "/>
        <s v="paquet de café  250g (3)"/>
        <s v="petites cuillères jetables (env 100 )"/>
        <s v="sucre  morceau (1 kg)"/>
        <s v="bouchons plastiques type &quot;champagne&quot; (126)"/>
        <s v="colle frises et stickers en tube 250 g"/>
        <s v="cristaux de soude Saint-Marc en paquet (2,4)"/>
        <s v="détachant étiquettes essence F"/>
        <s v="rondelles caoutchouc rouges bouchon mécanique (100)"/>
        <s v="crème cassis  (2)"/>
        <s v="huile d'olive  (1,5 l)"/>
        <s v="huile tournesol  (70 cl)"/>
        <s v="jus de fruits "/>
        <s v="limonade "/>
        <s v="sirop grenadine"/>
        <s v="sirop menthe"/>
        <s v="sirop mojito fraise"/>
        <s v="sirop pêche"/>
        <s v="sucre canne  (2)"/>
        <s v="vin rouge 75 cl"/>
        <s v=" "/>
        <s v="bière CH'TI 75 cl"/>
        <s v="bières Drappès  (2)"/>
        <s v="cidre 75 cl"/>
        <s v="muscat "/>
        <s v="pastis Ricard"/>
        <s v="pastis vivalis"/>
        <s v="Picon "/>
        <s v="pineau "/>
        <s v="porto "/>
        <s v="rosé  (2)"/>
        <s v="égouttoirs à vaisselle plastiques (2)"/>
        <s v="set tournevis et embouts"/>
        <s v="bancs pliants plastiques gris (2)"/>
        <s v="diable &quot;bleu&quot;"/>
        <s v="égouttoir à bouteilles (if ou hérisson)"/>
        <s v="tables pliantes plastiques grises (2)"/>
        <s v="appareil rincer désinfecter bouteilles"/>
        <s v="capsuleuse de table 26 ou 29 mm"/>
        <s v="capsuleuse de table 29 mm"/>
        <s v="capsuleuse EMILY 26 ou 29 mm"/>
        <s v="diable pliant"/>
        <s v="lave/rince bouteille"/>
        <s v="panneaux OSB (pour table) (2)"/>
        <s v="tréteaux en sapin (4)"/>
        <s v="égouttoir 90 bouteilles (if ou hérisson)"/>
        <s v="barboteurs fermentation"/>
        <s v="barboteurs fermentation (3)"/>
        <s v="barboteurs plastiques + capuchons rouges (2)"/>
        <s v="canne soutirage (5)"/>
        <s v="couvertures chauffantes (2)"/>
        <s v="densimètre à bière, 2 éch."/>
        <s v="éprouvette 200 ml "/>
        <s v="fût 30 l. fermentation"/>
        <s v="fûts fermentation (2)"/>
        <s v="fûts 60 l. fermentation (3)"/>
        <s v="carafes plastiques (2)"/>
        <s v="saladier plastique rouge (20 cm / 40 cm)"/>
        <s v="saladier plastique vert (15 cm / 30 cm)"/>
        <s v="casiers (à bouteilles) bouteilles bières"/>
        <s v="casiers (à bouteilles) vides (55)"/>
        <s v="thermomètre à alcool (2)"/>
        <s v="verres 26 cl en verre (36)"/>
        <s v="échangeur à plaques"/>
        <s v="pompe transfert bière 30B"/>
        <s v="réchaud &quot;paëlla&quot; 60 cm 21 kW"/>
        <s v="tuyaux transfert bière (3 m + 5 m)"/>
        <s v="poubelles plastiques 80 litres (2)"/>
        <s v="casiers (à bouteilles) bouteilles vides"/>
        <s v="bac noir + couv. (57 l.) (2)"/>
        <s v="bassine aluminium"/>
        <s v="bottes  (2)"/>
        <s v="diable &quot;jaune&quot;"/>
        <s v="thermomètre à alcool"/>
        <s v="WC écologique (sciure de bois)"/>
        <s v="disque dur 1 Go"/>
        <s v="perceuse pour moulin à malt"/>
        <s v="fûts fruits (2)"/>
        <s v="moulin à malt"/>
        <s v="pelle moût"/>
        <s v="peson (avec mousqueton)"/>
        <s v="seau plastique 14l"/>
        <s v="thermomètre pour stérilisateur"/>
        <s v="thermomètre électronique"/>
        <s v="dame-jeanne 12 l. PET"/>
        <s v="dame-jeanne 5 l. avec panier"/>
        <s v="éprouvette 500 ml en verre, pied plastique"/>
        <s v="fûts fermentation"/>
        <s v="poêle à paëlla"/>
        <s v="ingrédients brassage"/>
        <s v="ciseaux  (3)"/>
        <s v="eau pour vaporetto"/>
        <s v="lait (colle étiquettes)"/>
        <s v="Vaporetto "/>
        <s v="sacs poubelle "/>
        <s v="bac noir + couv. (57 l.)"/>
        <s v="cubi vin rosé"/>
        <s v="plats four"/>
        <s v="rouleau PQ  (23)"/>
        <s v="seringue 45 u (0,9 ml)" u="1"/>
        <s v="éprouvette 500 ml " u="1"/>
        <s v="tiges de remplissage (5)" u="1"/>
        <s v="planche à découper " u="1"/>
        <s v="massicot " u="1"/>
        <s v="hérisson  (if ou égouttoir à bouteilles) plast." u="1"/>
        <s v="table pliante plastique" u="1"/>
        <s v="rallonge électrique" u="1"/>
        <s v="table pliante plastique grise" u="1"/>
        <s v="rince bouteille" u="1"/>
        <s v="tuyau arrosage + raccords" u="1"/>
        <s v="table salon de jardin &quot;écrue&quot;" u="1"/>
        <s v="thermomètre " u="1"/>
        <s v="réchaud (paëlla) 60 cm 21 kW" u="1"/>
        <s v="bassine (bleue)" u="1"/>
        <s v="canne soutirage (2)" u="1"/>
        <s v="hérisson  (if ou égouttoir à bouteilles) métal." u="1"/>
        <s v="écouvillon métallique" u="1"/>
        <s v="rondelles caoutchouc rouges (100)" u="1"/>
        <s v="échangeur  à plaques" u="1"/>
        <s v="bac noir + couv. 57 l." u="1"/>
        <s v="touret rallonge électrique" u="1"/>
        <s v="carafes plastiques (3)" u="1"/>
        <s v="pompe transfert bière 30" u="1"/>
        <s v="barboteur fermentation" u="1"/>
        <s v="brûleur tripate + détendeur + tuyau" u="1"/>
        <s v="égouttoir à bouteilles  (if ou hérisson)" u="1"/>
        <s v="bassine (verte)" u="1"/>
        <s v="bac noir + couv. 57 l. (2)" u="1"/>
        <s v="verres 26 cl en verre" u="1"/>
        <s v="poubelle plastique 80 litres (2)" u="1"/>
        <s v="appareil rincer  désinfecter bouteilles" u="1"/>
        <s v="égouttoir à bouteilles  (if ouhérisson)" u="1"/>
        <s v="lave bouteille" u="1"/>
      </sharedItems>
    </cacheField>
    <cacheField name="intitulé 1_x000a_(155)" numFmtId="0">
      <sharedItems containsBlank="1"/>
    </cacheField>
    <cacheField name="intitulé 2" numFmtId="49">
      <sharedItems containsBlank="1"/>
    </cacheField>
    <cacheField name="phase" numFmtId="0">
      <sharedItems containsBlank="1" count="16">
        <s v="embouteillage"/>
        <s v="repas"/>
        <m/>
        <s v="- toutes"/>
        <s v="brassage/embouteillage"/>
        <s v="embouteillage/repas"/>
        <s v="fermentation"/>
        <s v="brassage"/>
        <s v="réserve"/>
        <s v="réserve David"/>
        <s v="trésorerie"/>
        <s v="brassage/fermentation"/>
        <s v="@ toutes" u="1"/>
        <s v="nettoyage bouteilles" u="1"/>
        <s v="toutes" u="1"/>
        <s v="tous" u="1"/>
      </sharedItems>
    </cacheField>
    <cacheField name="sélection (évènement)" numFmtId="0">
      <sharedItems containsNonDate="0" containsString="0" containsBlank="1"/>
    </cacheField>
    <cacheField name="nb" numFmtId="0">
      <sharedItems containsBlank="1" containsMixedTypes="1" containsNumber="1" minValue="0" maxValue="1000"/>
    </cacheField>
    <cacheField name="base de calcul" numFmtId="0">
      <sharedItems containsString="0" containsBlank="1" containsNumber="1" minValue="0" maxValue="2800"/>
    </cacheField>
    <cacheField name="date de màj" numFmtId="0">
      <sharedItems containsNonDate="0" containsDate="1" containsString="0" containsBlank="1" minDate="2008-06-30T00:00:00" maxDate="2022-09-30T00:00:00"/>
    </cacheField>
    <cacheField name="propriétaire" numFmtId="0">
      <sharedItems containsBlank="1" count="11">
        <s v="DRAPPES"/>
        <s v="David"/>
        <s v="Sophie A."/>
        <s v="Marie-Jeanne"/>
        <s v="Sylvie G."/>
        <s v="Thierry C." u="1"/>
        <m u="1"/>
        <s v="-" u="1"/>
        <s v="Sophie" u="1"/>
        <s v="MJN" u="1"/>
        <s v="Chantal V. ?_x000a_Ou Marie-Paule" u="1"/>
      </sharedItems>
    </cacheField>
    <cacheField name="responsable" numFmtId="0">
      <sharedItems containsBlank="1" count="7">
        <s v="David"/>
        <s v="Fanny"/>
        <m/>
        <s v="Christian"/>
        <s v="Sylvie"/>
        <s v="Sophie" u="1"/>
        <s v="Bernard" u="1"/>
      </sharedItems>
    </cacheField>
    <cacheField name="contenant" numFmtId="0">
      <sharedItems containsBlank="1" count="17">
        <s v="bac noir (57 l.) embouteillage"/>
        <s v="bac noir (57 l.) n°1"/>
        <s v="bac noir (57 l.) n°2"/>
        <s v="bac noir (57 l.) n°3"/>
        <s v="carton (embouteillage)"/>
        <s v="casier bouteilles n° 55"/>
        <s v="casier bouteilles n° 58"/>
        <m/>
        <s v="remorque brassage"/>
        <s v="embouteillage (bac noir + couv. 57 l.) ??" u="1"/>
        <s v="repas (bac noir + couv. 57 l. n°1)" u="1"/>
        <s v="repas (bac noir + couv. 57 l. n°2)" u="1"/>
        <s v="repas (casier bouteilles n° 55 )" u="1"/>
        <s v="embouteillage (bac noir + couv. 57 l.)" u="1"/>
        <s v="repas (bac noir + couv. 57 l. n°3)" u="1"/>
        <s v="embouteillage (carton)" u="1"/>
        <s v="repas (casier bouteilles n° 58 )" u="1"/>
      </sharedItems>
    </cacheField>
    <cacheField name="lieu" numFmtId="0">
      <sharedItems containsBlank="1" count="12">
        <s v="sous-sol Le Roussel"/>
        <s v="grange Dague"/>
        <s v="chez David"/>
        <s v="à remplacer"/>
        <s v="?"/>
        <s v="-"/>
        <m/>
        <s v="grange Dagbbbbbbbue" u="1"/>
        <s v="sous-sol Mayrinhac" u="1"/>
        <s v="SO" u="1"/>
        <s v="cave Le Roussel" u="1"/>
        <s v="cave Mayrinhac" u="1"/>
      </sharedItems>
    </cacheField>
    <cacheField name="détenteur_x000a_(si ≠ propriétaire_x000a_ou responsable)" numFmtId="0">
      <sharedItems containsBlank="1"/>
    </cacheField>
    <cacheField name="à acheter" numFmtId="0">
      <sharedItems containsBlank="1" containsMixedTypes="1" containsNumber="1" containsInteger="1" minValue="4" maxValue="4"/>
    </cacheField>
  </cacheFields>
  <extLst>
    <ext xmlns:x14="http://schemas.microsoft.com/office/spreadsheetml/2009/9/main" uri="{725AE2AE-9491-48be-B2B4-4EB974FC3084}">
      <x14:pivotCacheDefinition pivotCacheId="126592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6">
  <r>
    <s v="bouchonsplastiques type &quot;champagne&quot;1060DRAPPESDavidsous-sol Le RousselMJN"/>
    <x v="0"/>
    <s v="bouchons"/>
    <s v="plastiques type &quot;champagne&quot;"/>
    <x v="0"/>
    <m/>
    <n v="10"/>
    <n v="60"/>
    <d v="2019-10-17T00:00:00"/>
    <x v="0"/>
    <x v="0"/>
    <x v="0"/>
    <x v="0"/>
    <s v="MJN"/>
    <m/>
  </r>
  <r>
    <s v="capsules26 mm9101930DRAPPESDavidsous-sol Le RousselMJN"/>
    <x v="1"/>
    <s v="capsules"/>
    <s v="26 mm"/>
    <x v="0"/>
    <m/>
    <n v="910"/>
    <n v="1930"/>
    <d v="2019-10-17T00:00:00"/>
    <x v="0"/>
    <x v="0"/>
    <x v="0"/>
    <x v="0"/>
    <s v="MJN"/>
    <m/>
  </r>
  <r>
    <s v="capsules29 mm 316900DRAPPESDavidsous-sol Le RousselMJN"/>
    <x v="2"/>
    <s v="capsules"/>
    <s v="29 mm "/>
    <x v="0"/>
    <m/>
    <n v="316"/>
    <n v="900"/>
    <d v="2019-10-17T00:00:00"/>
    <x v="0"/>
    <x v="0"/>
    <x v="0"/>
    <x v="0"/>
    <s v="MJN"/>
    <m/>
  </r>
  <r>
    <s v="capsules29 mm or10002800DRAPPESDavidsous-sol Le RousselDavid SOL"/>
    <x v="3"/>
    <s v="capsules"/>
    <s v="29 mm or"/>
    <x v="0"/>
    <m/>
    <n v="1000"/>
    <n v="2800"/>
    <d v="2018-07-09T00:00:00"/>
    <x v="0"/>
    <x v="0"/>
    <x v="0"/>
    <x v="0"/>
    <s v="David SOL"/>
    <m/>
  </r>
  <r>
    <s v="capsules29 mm vertes00DRAPPESDavidsous-sol Le Roussel"/>
    <x v="4"/>
    <s v="capsules"/>
    <s v="29 mm vertes"/>
    <x v="0"/>
    <m/>
    <n v="0"/>
    <n v="0"/>
    <m/>
    <x v="0"/>
    <x v="0"/>
    <x v="0"/>
    <x v="0"/>
    <m/>
    <m/>
  </r>
  <r>
    <s v="chevaletsétiquetage bouteille5DRAPPESDavidsous-sol Le RousselMJN"/>
    <x v="5"/>
    <s v="chevalets"/>
    <s v="étiquetage bouteille"/>
    <x v="0"/>
    <m/>
    <n v="5"/>
    <m/>
    <d v="2019-10-17T00:00:00"/>
    <x v="0"/>
    <x v="0"/>
    <x v="0"/>
    <x v="0"/>
    <s v="MJN"/>
    <m/>
  </r>
  <r>
    <s v="détachant étiquettescleaner 3M1DavidDavidsous-sol Le Roussel"/>
    <x v="6"/>
    <s v="détachant étiquettes"/>
    <s v="cleaner 3M"/>
    <x v="0"/>
    <m/>
    <n v="1"/>
    <m/>
    <m/>
    <x v="1"/>
    <x v="0"/>
    <x v="0"/>
    <x v="0"/>
    <m/>
    <m/>
  </r>
  <r>
    <s v="écouvillonplastique1DRAPPESDavidsous-sol Le RousselMJN"/>
    <x v="7"/>
    <s v="écouvillon"/>
    <s v="plastique"/>
    <x v="0"/>
    <m/>
    <n v="1"/>
    <m/>
    <d v="2019-10-17T00:00:00"/>
    <x v="0"/>
    <x v="0"/>
    <x v="0"/>
    <x v="0"/>
    <s v="MJN"/>
    <m/>
  </r>
  <r>
    <s v="étiquettesbouteille &quot;Drappès&quot;à faireDRAPPESDavidsous-sol Le RousselMJN"/>
    <x v="8"/>
    <s v="étiquettes"/>
    <s v="bouteille &quot;Drappès&quot;"/>
    <x v="0"/>
    <m/>
    <s v="à faire"/>
    <m/>
    <m/>
    <x v="0"/>
    <x v="0"/>
    <x v="0"/>
    <x v="0"/>
    <s v="MJN"/>
    <m/>
  </r>
  <r>
    <s v="pinceaux(application lait)2DRAPPESDavidsous-sol Le Roussel"/>
    <x v="9"/>
    <s v="pinceaux"/>
    <s v="(application lait)"/>
    <x v="0"/>
    <m/>
    <n v="2"/>
    <m/>
    <m/>
    <x v="0"/>
    <x v="0"/>
    <x v="0"/>
    <x v="0"/>
    <m/>
    <m/>
  </r>
  <r>
    <s v="spatulemini métallique1DRAPPESDavidsous-sol Le RousselMJN"/>
    <x v="10"/>
    <s v="spatule"/>
    <s v="mini métallique"/>
    <x v="0"/>
    <m/>
    <n v="1"/>
    <m/>
    <m/>
    <x v="0"/>
    <x v="0"/>
    <x v="0"/>
    <x v="0"/>
    <s v="MJN"/>
    <m/>
  </r>
  <r>
    <s v="sucredosettes2451350DRAPPESDavidsous-sol Le RousselMJN"/>
    <x v="11"/>
    <s v="sucre"/>
    <s v="dosettes"/>
    <x v="0"/>
    <m/>
    <n v="245"/>
    <n v="1350"/>
    <d v="2019-10-17T00:00:00"/>
    <x v="0"/>
    <x v="0"/>
    <x v="0"/>
    <x v="0"/>
    <s v="MJN"/>
    <m/>
  </r>
  <r>
    <s v="tigesde remplissage4DRAPPESDavidsous-sol Le RousselMJN"/>
    <x v="12"/>
    <s v="tiges"/>
    <s v="de remplissage"/>
    <x v="0"/>
    <m/>
    <n v="4"/>
    <m/>
    <d v="2022-09-29T00:00:00"/>
    <x v="0"/>
    <x v="0"/>
    <x v="0"/>
    <x v="0"/>
    <s v="MJN"/>
    <m/>
  </r>
  <r>
    <s v="assiettescarton5DRAPPESFannysous-sol Le Roussel"/>
    <x v="13"/>
    <s v="assiettes"/>
    <s v="carton"/>
    <x v="1"/>
    <m/>
    <n v="5"/>
    <m/>
    <m/>
    <x v="0"/>
    <x v="1"/>
    <x v="1"/>
    <x v="0"/>
    <m/>
    <m/>
  </r>
  <r>
    <s v="assiettesplastiques jetables70DRAPPESFannysous-sol Le Roussel"/>
    <x v="14"/>
    <s v="assiettes"/>
    <s v="plastiques jetables"/>
    <x v="1"/>
    <m/>
    <n v="70"/>
    <m/>
    <m/>
    <x v="0"/>
    <x v="1"/>
    <x v="1"/>
    <x v="0"/>
    <m/>
    <m/>
  </r>
  <r>
    <s v="chips0DRAPPESFannysous-sol Le Roussel"/>
    <x v="15"/>
    <s v="chips"/>
    <m/>
    <x v="1"/>
    <m/>
    <n v="0"/>
    <m/>
    <m/>
    <x v="0"/>
    <x v="1"/>
    <x v="1"/>
    <x v="0"/>
    <m/>
    <m/>
  </r>
  <r>
    <s v="éponges2DRAPPESFannysous-sol Le Roussel"/>
    <x v="16"/>
    <s v="éponges"/>
    <m/>
    <x v="1"/>
    <m/>
    <n v="2"/>
    <m/>
    <m/>
    <x v="0"/>
    <x v="1"/>
    <x v="1"/>
    <x v="0"/>
    <m/>
    <m/>
  </r>
  <r>
    <s v="mayonnaise1DRAPPESFannysous-sol Le Roussel"/>
    <x v="17"/>
    <s v="mayonnaise"/>
    <m/>
    <x v="1"/>
    <m/>
    <n v="1"/>
    <m/>
    <m/>
    <x v="0"/>
    <x v="1"/>
    <x v="1"/>
    <x v="0"/>
    <m/>
    <m/>
  </r>
  <r>
    <s v="sac à glaçons15*24DRAPPESFannysous-sol Le Roussel"/>
    <x v="18"/>
    <s v="sac à glaçons"/>
    <m/>
    <x v="1"/>
    <m/>
    <s v="15*24"/>
    <m/>
    <m/>
    <x v="0"/>
    <x v="1"/>
    <x v="1"/>
    <x v="0"/>
    <m/>
    <m/>
  </r>
  <r>
    <s v="saucevinaigrette1DRAPPESFannysous-sol Le Roussel"/>
    <x v="19"/>
    <s v="sauce"/>
    <s v="vinaigrette"/>
    <x v="1"/>
    <m/>
    <n v="1"/>
    <m/>
    <m/>
    <x v="0"/>
    <x v="1"/>
    <x v="1"/>
    <x v="0"/>
    <m/>
    <m/>
  </r>
  <r>
    <s v="serviettes papier# 50DRAPPESFannysous-sol Le Roussel"/>
    <x v="20"/>
    <s v="serviettes papier"/>
    <m/>
    <x v="1"/>
    <m/>
    <s v="# 50"/>
    <m/>
    <m/>
    <x v="0"/>
    <x v="1"/>
    <x v="1"/>
    <x v="0"/>
    <m/>
    <m/>
  </r>
  <r>
    <s v="sopalinrouleau 1DRAPPESFannysous-sol Le Roussel"/>
    <x v="21"/>
    <s v="sopalin"/>
    <s v="rouleau "/>
    <x v="1"/>
    <m/>
    <n v="1"/>
    <m/>
    <m/>
    <x v="0"/>
    <x v="1"/>
    <x v="1"/>
    <x v="0"/>
    <m/>
    <m/>
  </r>
  <r>
    <s v="thym1DRAPPESFannysous-sol Le Roussel"/>
    <x v="22"/>
    <s v="thym"/>
    <m/>
    <x v="1"/>
    <m/>
    <n v="1"/>
    <m/>
    <m/>
    <x v="0"/>
    <x v="1"/>
    <x v="1"/>
    <x v="0"/>
    <m/>
    <m/>
  </r>
  <r>
    <s v="tire-bouchon1DRAPPESFannysous-sol Le Roussel"/>
    <x v="23"/>
    <s v="tire-bouchon"/>
    <m/>
    <x v="1"/>
    <m/>
    <n v="1"/>
    <m/>
    <m/>
    <x v="0"/>
    <x v="1"/>
    <x v="1"/>
    <x v="0"/>
    <m/>
    <m/>
  </r>
  <r>
    <s v="verrespetits en verre22DRAPPESFannysous-sol Le Roussel"/>
    <x v="24"/>
    <s v="verres"/>
    <s v="petits en verre"/>
    <x v="1"/>
    <m/>
    <n v="22"/>
    <m/>
    <m/>
    <x v="0"/>
    <x v="1"/>
    <x v="1"/>
    <x v="0"/>
    <m/>
    <m/>
  </r>
  <r>
    <s v="verresplastiques (couleur)47DRAPPESFannysous-sol Le Roussel"/>
    <x v="25"/>
    <s v="verres"/>
    <s v="plastiques (couleur)"/>
    <x v="1"/>
    <m/>
    <n v="47"/>
    <m/>
    <m/>
    <x v="0"/>
    <x v="1"/>
    <x v="1"/>
    <x v="0"/>
    <m/>
    <m/>
  </r>
  <r>
    <s v="verresplastiques jetables100DRAPPESFannysous-sol Le Roussel"/>
    <x v="26"/>
    <s v="verres"/>
    <s v="plastiques jetables"/>
    <x v="1"/>
    <m/>
    <n v="100"/>
    <m/>
    <m/>
    <x v="0"/>
    <x v="1"/>
    <x v="1"/>
    <x v="0"/>
    <m/>
    <m/>
  </r>
  <r>
    <s v="assiettesplastiques12DRAPPESFannysous-sol Le Roussel"/>
    <x v="27"/>
    <s v="assiettes"/>
    <s v="plastiques"/>
    <x v="1"/>
    <m/>
    <n v="12"/>
    <m/>
    <m/>
    <x v="0"/>
    <x v="1"/>
    <x v="2"/>
    <x v="0"/>
    <m/>
    <m/>
  </r>
  <r>
    <s v="cacahuètes0DRAPPESFannysous-sol Le Roussel"/>
    <x v="28"/>
    <s v="cacahuètes"/>
    <m/>
    <x v="1"/>
    <m/>
    <n v="0"/>
    <m/>
    <m/>
    <x v="0"/>
    <x v="1"/>
    <x v="2"/>
    <x v="0"/>
    <m/>
    <m/>
  </r>
  <r>
    <s v="cendriers(coquilles saint-jacques)2DRAPPESFannysous-sol Le Roussel"/>
    <x v="29"/>
    <s v="cendriers"/>
    <s v="(coquilles saint-jacques)"/>
    <x v="1"/>
    <m/>
    <n v="2"/>
    <m/>
    <m/>
    <x v="0"/>
    <x v="1"/>
    <x v="2"/>
    <x v="0"/>
    <m/>
    <m/>
  </r>
  <r>
    <s v="couteaux50DRAPPESFannysous-sol Le Roussel"/>
    <x v="30"/>
    <s v="couteaux"/>
    <m/>
    <x v="1"/>
    <m/>
    <n v="50"/>
    <m/>
    <m/>
    <x v="0"/>
    <x v="1"/>
    <x v="2"/>
    <x v="0"/>
    <m/>
    <m/>
  </r>
  <r>
    <s v="éponges3DRAPPESFannysous-sol Le Roussel"/>
    <x v="31"/>
    <s v="éponges"/>
    <m/>
    <x v="1"/>
    <m/>
    <n v="3"/>
    <m/>
    <m/>
    <x v="0"/>
    <x v="1"/>
    <x v="2"/>
    <x v="0"/>
    <m/>
    <m/>
  </r>
  <r>
    <s v="fourchettes38DRAPPESFannysous-sol Le Roussel"/>
    <x v="32"/>
    <s v="fourchettes"/>
    <m/>
    <x v="1"/>
    <m/>
    <n v="38"/>
    <m/>
    <m/>
    <x v="0"/>
    <x v="1"/>
    <x v="2"/>
    <x v="0"/>
    <m/>
    <m/>
  </r>
  <r>
    <s v="grosses cuillères45DRAPPESFannysous-sol Le Roussel"/>
    <x v="33"/>
    <s v="grosses cuillères"/>
    <m/>
    <x v="1"/>
    <m/>
    <n v="45"/>
    <m/>
    <m/>
    <x v="0"/>
    <x v="1"/>
    <x v="2"/>
    <x v="0"/>
    <m/>
    <m/>
  </r>
  <r>
    <s v="liquide vaisselle1DRAPPESFannysous-sol Le Roussel"/>
    <x v="34"/>
    <s v="liquide vaisselle"/>
    <m/>
    <x v="1"/>
    <m/>
    <n v="1"/>
    <m/>
    <m/>
    <x v="0"/>
    <x v="1"/>
    <x v="2"/>
    <x v="0"/>
    <m/>
    <m/>
  </r>
  <r>
    <s v="mayonnaise1DRAPPESFannysous-sol Le Roussel"/>
    <x v="17"/>
    <s v="mayonnaise"/>
    <m/>
    <x v="1"/>
    <m/>
    <n v="1"/>
    <m/>
    <m/>
    <x v="0"/>
    <x v="1"/>
    <x v="2"/>
    <x v="0"/>
    <m/>
    <m/>
  </r>
  <r>
    <s v="moutarde1DRAPPESFannysous-sol Le Roussel"/>
    <x v="35"/>
    <s v="moutarde"/>
    <m/>
    <x v="1"/>
    <m/>
    <n v="1"/>
    <m/>
    <m/>
    <x v="0"/>
    <x v="1"/>
    <x v="2"/>
    <x v="0"/>
    <m/>
    <m/>
  </r>
  <r>
    <s v="papier alurouleau 1DRAPPESFannysous-sol Le Roussel"/>
    <x v="36"/>
    <s v="papier alu"/>
    <s v="rouleau "/>
    <x v="1"/>
    <m/>
    <n v="1"/>
    <m/>
    <m/>
    <x v="0"/>
    <x v="1"/>
    <x v="2"/>
    <x v="0"/>
    <m/>
    <m/>
  </r>
  <r>
    <s v="pâtes (Torti)1 kg1DRAPPESFannysous-sol Le Roussel"/>
    <x v="37"/>
    <s v="pâtes (Torti)"/>
    <s v="1 kg"/>
    <x v="1"/>
    <m/>
    <n v="1"/>
    <m/>
    <m/>
    <x v="0"/>
    <x v="1"/>
    <x v="2"/>
    <x v="0"/>
    <m/>
    <m/>
  </r>
  <r>
    <s v="planche à découperplastique blanche1DRAPPESFannysous-sol Le Roussel"/>
    <x v="38"/>
    <s v="planche à découper"/>
    <s v="plastique blanche"/>
    <x v="1"/>
    <m/>
    <n v="1"/>
    <m/>
    <m/>
    <x v="0"/>
    <x v="1"/>
    <x v="2"/>
    <x v="0"/>
    <m/>
    <m/>
  </r>
  <r>
    <s v="poivre moulu1DRAPPESFannysous-sol Le Roussel"/>
    <x v="39"/>
    <s v="poivre"/>
    <s v=" moulu"/>
    <x v="1"/>
    <m/>
    <n v="1"/>
    <m/>
    <m/>
    <x v="0"/>
    <x v="1"/>
    <x v="2"/>
    <x v="0"/>
    <m/>
    <m/>
  </r>
  <r>
    <s v="sacs poubelle50 litres ? en rouleau1DRAPPESFannysous-sol Le Roussel"/>
    <x v="40"/>
    <s v="sacs poubelle"/>
    <s v="50 litres ? en rouleau"/>
    <x v="1"/>
    <m/>
    <n v="1"/>
    <m/>
    <m/>
    <x v="0"/>
    <x v="1"/>
    <x v="2"/>
    <x v="0"/>
    <m/>
    <m/>
  </r>
  <r>
    <s v="sel fin2DRAPPESFannysous-sol Le Roussel"/>
    <x v="41"/>
    <s v="sel"/>
    <s v=" fin"/>
    <x v="1"/>
    <m/>
    <n v="2"/>
    <m/>
    <m/>
    <x v="0"/>
    <x v="1"/>
    <x v="2"/>
    <x v="0"/>
    <m/>
    <m/>
  </r>
  <r>
    <s v="selgros 1DRAPPESFannysous-sol Le Roussel"/>
    <x v="42"/>
    <s v="sel"/>
    <s v="gros "/>
    <x v="1"/>
    <m/>
    <n v="1"/>
    <m/>
    <m/>
    <x v="0"/>
    <x v="1"/>
    <x v="2"/>
    <x v="0"/>
    <m/>
    <m/>
  </r>
  <r>
    <s v="sopalinrouleau 1DRAPPESFannysous-sol Le Roussel"/>
    <x v="21"/>
    <s v="sopalin"/>
    <s v="rouleau "/>
    <x v="1"/>
    <m/>
    <n v="1"/>
    <m/>
    <m/>
    <x v="0"/>
    <x v="1"/>
    <x v="2"/>
    <x v="0"/>
    <m/>
    <m/>
  </r>
  <r>
    <s v="boîtesplastiques (tailles différentes)12DRAPPESsous-sol Le Roussel"/>
    <x v="43"/>
    <s v="boîtes"/>
    <s v="plastiques (tailles différentes)"/>
    <x v="2"/>
    <m/>
    <n v="12"/>
    <m/>
    <m/>
    <x v="0"/>
    <x v="2"/>
    <x v="2"/>
    <x v="0"/>
    <m/>
    <m/>
  </r>
  <r>
    <s v="barquettes alu10DRAPPESFannysous-sol Le RousselDavid"/>
    <x v="44"/>
    <s v="barquettes"/>
    <s v=" alu"/>
    <x v="1"/>
    <m/>
    <n v="10"/>
    <m/>
    <m/>
    <x v="0"/>
    <x v="1"/>
    <x v="3"/>
    <x v="0"/>
    <s v="David"/>
    <m/>
  </r>
  <r>
    <s v="cafetièreGrundig1Sophie A.Fannysous-sol Le RousselDavid"/>
    <x v="45"/>
    <s v="cafetière"/>
    <s v="Grundig"/>
    <x v="1"/>
    <m/>
    <n v="1"/>
    <m/>
    <m/>
    <x v="2"/>
    <x v="1"/>
    <x v="3"/>
    <x v="0"/>
    <s v="David"/>
    <m/>
  </r>
  <r>
    <s v="crème mont-blanc570 g2DRAPPESFannysous-sol Le RousselDavid"/>
    <x v="46"/>
    <s v="crème mont-blanc"/>
    <s v="570 g"/>
    <x v="1"/>
    <m/>
    <n v="2"/>
    <m/>
    <m/>
    <x v="0"/>
    <x v="1"/>
    <x v="3"/>
    <x v="0"/>
    <s v="David"/>
    <m/>
  </r>
  <r>
    <s v="filtres à café n°420DRAPPESFannysous-sol Le RousselDavid"/>
    <x v="47"/>
    <s v="filtres à café"/>
    <s v=" n°4"/>
    <x v="1"/>
    <m/>
    <n v="20"/>
    <m/>
    <m/>
    <x v="0"/>
    <x v="1"/>
    <x v="3"/>
    <x v="0"/>
    <s v="David"/>
    <m/>
  </r>
  <r>
    <s v="lingettes1DRAPPESFannysous-sol Le RousselDavid"/>
    <x v="48"/>
    <s v="lingettes"/>
    <m/>
    <x v="1"/>
    <m/>
    <n v="1"/>
    <m/>
    <m/>
    <x v="0"/>
    <x v="1"/>
    <x v="3"/>
    <x v="0"/>
    <s v="David"/>
    <m/>
  </r>
  <r>
    <s v="paquet de café 250g3DRAPPESFannysous-sol Le RousselDavid"/>
    <x v="49"/>
    <s v="paquet de café"/>
    <s v=" 250g"/>
    <x v="1"/>
    <m/>
    <n v="3"/>
    <m/>
    <m/>
    <x v="0"/>
    <x v="1"/>
    <x v="3"/>
    <x v="0"/>
    <s v="David"/>
    <s v="x"/>
  </r>
  <r>
    <s v="petites cuillèresjetablesenv 100 DRAPPESFannysous-sol Le RousselDavid"/>
    <x v="50"/>
    <s v="petites cuillères"/>
    <s v="jetables"/>
    <x v="1"/>
    <m/>
    <s v="env 100 "/>
    <m/>
    <m/>
    <x v="0"/>
    <x v="1"/>
    <x v="3"/>
    <x v="0"/>
    <s v="David"/>
    <s v="x"/>
  </r>
  <r>
    <s v="sucre morceau1 kgDRAPPESFannysous-sol Le RousselDavid"/>
    <x v="51"/>
    <s v="sucre"/>
    <s v=" morceau"/>
    <x v="1"/>
    <m/>
    <s v="1 kg"/>
    <m/>
    <m/>
    <x v="0"/>
    <x v="1"/>
    <x v="3"/>
    <x v="0"/>
    <s v="David"/>
    <m/>
  </r>
  <r>
    <s v="verresplastiques jetables100DRAPPESFannysous-sol Le RousselDavid"/>
    <x v="26"/>
    <s v="verres"/>
    <s v="plastiques jetables"/>
    <x v="1"/>
    <m/>
    <n v="100"/>
    <m/>
    <m/>
    <x v="0"/>
    <x v="1"/>
    <x v="3"/>
    <x v="0"/>
    <s v="David"/>
    <m/>
  </r>
  <r>
    <s v="bouchonsplastiques type &quot;champagne&quot;126760DRAPPESDavidsous-sol Le RousselMJN"/>
    <x v="52"/>
    <s v="bouchons"/>
    <s v="plastiques type &quot;champagne&quot;"/>
    <x v="0"/>
    <m/>
    <n v="126"/>
    <n v="760"/>
    <m/>
    <x v="0"/>
    <x v="0"/>
    <x v="4"/>
    <x v="0"/>
    <s v="MJN"/>
    <m/>
  </r>
  <r>
    <s v="colle frises et stickersen tube 250 g1DRAPPESDavidsous-sol Le RousselMJN"/>
    <x v="53"/>
    <s v="colle frises et stickers"/>
    <s v="en tube 250 g"/>
    <x v="0"/>
    <m/>
    <n v="1"/>
    <m/>
    <m/>
    <x v="0"/>
    <x v="0"/>
    <x v="4"/>
    <x v="0"/>
    <s v="MJN"/>
    <m/>
  </r>
  <r>
    <s v="cristaux de soudeSaint-Marc en paquet2,41,6DRAPPESDavidsous-sol Le RousselMJN"/>
    <x v="54"/>
    <s v="cristaux de soude"/>
    <s v="Saint-Marc en paquet"/>
    <x v="0"/>
    <m/>
    <n v="2.4000000000000004"/>
    <n v="1.6"/>
    <m/>
    <x v="0"/>
    <x v="0"/>
    <x v="4"/>
    <x v="0"/>
    <s v="MJN"/>
    <m/>
  </r>
  <r>
    <s v="détachant étiquettesessence F1DavidDavidsous-sol Le RousselMJN"/>
    <x v="55"/>
    <s v="détachant étiquettes"/>
    <s v="essence F"/>
    <x v="0"/>
    <m/>
    <n v="1"/>
    <m/>
    <d v="2019-10-17T00:00:00"/>
    <x v="1"/>
    <x v="0"/>
    <x v="4"/>
    <x v="0"/>
    <s v="MJN"/>
    <m/>
  </r>
  <r>
    <s v="rondellescaoutchouc rouges bouchon mécanique100DRAPPESDavidsous-sol Le RousselMJN"/>
    <x v="56"/>
    <s v="rondelles"/>
    <s v="caoutchouc rouges bouchon mécanique"/>
    <x v="0"/>
    <m/>
    <n v="100"/>
    <m/>
    <m/>
    <x v="0"/>
    <x v="0"/>
    <x v="4"/>
    <x v="0"/>
    <s v="MJN"/>
    <m/>
  </r>
  <r>
    <s v="crème cassis2DRAPPESFannysous-sol Le Roussel"/>
    <x v="57"/>
    <s v="crème cassis"/>
    <m/>
    <x v="1"/>
    <m/>
    <n v="2"/>
    <m/>
    <m/>
    <x v="0"/>
    <x v="1"/>
    <x v="5"/>
    <x v="0"/>
    <m/>
    <m/>
  </r>
  <r>
    <s v="huile d'olive1,5 lDRAPPESFannysous-sol Le Roussel"/>
    <x v="58"/>
    <s v="huile d'olive"/>
    <m/>
    <x v="1"/>
    <m/>
    <s v="1,5 l"/>
    <m/>
    <m/>
    <x v="0"/>
    <x v="1"/>
    <x v="5"/>
    <x v="0"/>
    <m/>
    <m/>
  </r>
  <r>
    <s v="huile tournesol70 clDRAPPESFannysous-sol Le Roussel"/>
    <x v="59"/>
    <s v="huile tournesol"/>
    <m/>
    <x v="1"/>
    <m/>
    <s v="70 cl"/>
    <m/>
    <m/>
    <x v="0"/>
    <x v="1"/>
    <x v="5"/>
    <x v="0"/>
    <m/>
    <m/>
  </r>
  <r>
    <s v="jus de fruits0DRAPPESFannysous-sol Le Roussel"/>
    <x v="60"/>
    <s v="jus de fruits"/>
    <m/>
    <x v="1"/>
    <m/>
    <n v="0"/>
    <m/>
    <m/>
    <x v="0"/>
    <x v="1"/>
    <x v="5"/>
    <x v="0"/>
    <m/>
    <m/>
  </r>
  <r>
    <s v="limonade0DRAPPESFannysous-sol Le Roussel"/>
    <x v="61"/>
    <s v="limonade"/>
    <m/>
    <x v="1"/>
    <m/>
    <n v="0"/>
    <m/>
    <m/>
    <x v="0"/>
    <x v="1"/>
    <x v="5"/>
    <x v="0"/>
    <m/>
    <s v="x"/>
  </r>
  <r>
    <s v="siropgrenadine1DRAPPESFannysous-sol Le Roussel"/>
    <x v="62"/>
    <s v="sirop"/>
    <s v="grenadine"/>
    <x v="1"/>
    <m/>
    <n v="1"/>
    <m/>
    <m/>
    <x v="0"/>
    <x v="1"/>
    <x v="5"/>
    <x v="0"/>
    <m/>
    <m/>
  </r>
  <r>
    <s v="siropmenthe1DRAPPESFannysous-sol Le Roussel"/>
    <x v="63"/>
    <s v="sirop"/>
    <s v="menthe"/>
    <x v="1"/>
    <m/>
    <n v="1"/>
    <m/>
    <m/>
    <x v="0"/>
    <x v="1"/>
    <x v="5"/>
    <x v="0"/>
    <m/>
    <m/>
  </r>
  <r>
    <s v="siropmojito fraise1DRAPPESFannysous-sol Le Roussel"/>
    <x v="64"/>
    <s v="sirop"/>
    <s v="mojito fraise"/>
    <x v="1"/>
    <m/>
    <n v="1"/>
    <m/>
    <m/>
    <x v="0"/>
    <x v="1"/>
    <x v="5"/>
    <x v="0"/>
    <m/>
    <m/>
  </r>
  <r>
    <s v="siroppêche1DRAPPESFannysous-sol Le Roussel"/>
    <x v="65"/>
    <s v="sirop"/>
    <s v="pêche"/>
    <x v="1"/>
    <m/>
    <n v="1"/>
    <m/>
    <m/>
    <x v="0"/>
    <x v="1"/>
    <x v="5"/>
    <x v="0"/>
    <m/>
    <m/>
  </r>
  <r>
    <s v="sucre canne2DRAPPESFannysous-sol Le Roussel"/>
    <x v="66"/>
    <s v="sucre canne"/>
    <m/>
    <x v="1"/>
    <m/>
    <n v="2"/>
    <m/>
    <m/>
    <x v="0"/>
    <x v="1"/>
    <x v="5"/>
    <x v="0"/>
    <m/>
    <m/>
  </r>
  <r>
    <s v="vin rouge75 cl0DRAPPESFannysous-sol Le Roussel"/>
    <x v="67"/>
    <s v="vin rouge"/>
    <s v="75 cl"/>
    <x v="1"/>
    <m/>
    <n v="0"/>
    <m/>
    <m/>
    <x v="0"/>
    <x v="1"/>
    <x v="5"/>
    <x v="0"/>
    <m/>
    <n v="4"/>
  </r>
  <r>
    <s v="DRAPPESFannysous-sol Le Roussel"/>
    <x v="68"/>
    <m/>
    <m/>
    <x v="1"/>
    <m/>
    <m/>
    <m/>
    <m/>
    <x v="0"/>
    <x v="1"/>
    <x v="5"/>
    <x v="0"/>
    <m/>
    <m/>
  </r>
  <r>
    <s v="bière CH'TI75 cl1DRAPPESFannysous-sol Le Roussel"/>
    <x v="69"/>
    <s v="bière CH'TI"/>
    <s v="75 cl"/>
    <x v="1"/>
    <m/>
    <n v="1"/>
    <m/>
    <m/>
    <x v="0"/>
    <x v="1"/>
    <x v="6"/>
    <x v="0"/>
    <m/>
    <m/>
  </r>
  <r>
    <s v="bières Drappès2DRAPPESDavidsous-sol Le Roussel"/>
    <x v="70"/>
    <s v="bières Drappès"/>
    <m/>
    <x v="1"/>
    <m/>
    <n v="2"/>
    <m/>
    <m/>
    <x v="0"/>
    <x v="0"/>
    <x v="6"/>
    <x v="0"/>
    <m/>
    <m/>
  </r>
  <r>
    <s v="cidre75 cl1DRAPPESFannysous-sol Le Roussel"/>
    <x v="71"/>
    <s v="cidre"/>
    <s v="75 cl"/>
    <x v="1"/>
    <m/>
    <n v="1"/>
    <m/>
    <m/>
    <x v="0"/>
    <x v="1"/>
    <x v="6"/>
    <x v="0"/>
    <m/>
    <m/>
  </r>
  <r>
    <s v="muscat0DRAPPESFannysous-sol Le Roussel"/>
    <x v="72"/>
    <s v="muscat"/>
    <m/>
    <x v="1"/>
    <m/>
    <n v="0"/>
    <m/>
    <m/>
    <x v="0"/>
    <x v="1"/>
    <x v="6"/>
    <x v="0"/>
    <m/>
    <m/>
  </r>
  <r>
    <s v="pastisRicard1DRAPPESFannysous-sol Le Roussel"/>
    <x v="73"/>
    <s v="pastis"/>
    <s v="Ricard"/>
    <x v="1"/>
    <m/>
    <n v="1"/>
    <m/>
    <m/>
    <x v="0"/>
    <x v="1"/>
    <x v="6"/>
    <x v="0"/>
    <m/>
    <m/>
  </r>
  <r>
    <s v="pastisvivalis1DRAPPESFannysous-sol Le Roussel"/>
    <x v="74"/>
    <s v="pastis"/>
    <s v="vivalis"/>
    <x v="1"/>
    <m/>
    <n v="1"/>
    <m/>
    <m/>
    <x v="0"/>
    <x v="1"/>
    <x v="6"/>
    <x v="0"/>
    <m/>
    <m/>
  </r>
  <r>
    <s v="Picon1DRAPPESFannysous-sol Le Roussel"/>
    <x v="75"/>
    <s v="Picon"/>
    <m/>
    <x v="1"/>
    <m/>
    <n v="1"/>
    <m/>
    <m/>
    <x v="0"/>
    <x v="1"/>
    <x v="6"/>
    <x v="0"/>
    <m/>
    <m/>
  </r>
  <r>
    <s v="pineau1DRAPPESFannysous-sol Le Roussel"/>
    <x v="76"/>
    <s v="pineau"/>
    <m/>
    <x v="1"/>
    <m/>
    <n v="1"/>
    <m/>
    <m/>
    <x v="0"/>
    <x v="1"/>
    <x v="6"/>
    <x v="0"/>
    <m/>
    <m/>
  </r>
  <r>
    <s v="porto1DRAPPESFannysous-sol Le Roussel"/>
    <x v="77"/>
    <s v="porto"/>
    <m/>
    <x v="1"/>
    <m/>
    <n v="1"/>
    <m/>
    <m/>
    <x v="0"/>
    <x v="1"/>
    <x v="6"/>
    <x v="0"/>
    <m/>
    <m/>
  </r>
  <r>
    <s v="rosé2DRAPPESFannysous-sol Le Roussel"/>
    <x v="78"/>
    <s v="rosé"/>
    <m/>
    <x v="1"/>
    <m/>
    <n v="2"/>
    <m/>
    <m/>
    <x v="0"/>
    <x v="1"/>
    <x v="6"/>
    <x v="0"/>
    <m/>
    <m/>
  </r>
  <r>
    <s v="égouttoirs à vaisselleplastiques2DRAPPESsous-sol Le Roussel"/>
    <x v="79"/>
    <s v="égouttoirs à vaisselle"/>
    <s v="plastiques"/>
    <x v="3"/>
    <m/>
    <n v="2"/>
    <m/>
    <m/>
    <x v="0"/>
    <x v="2"/>
    <x v="7"/>
    <x v="0"/>
    <m/>
    <m/>
  </r>
  <r>
    <s v="settournevis et embouts1DRAPPESsous-sol Le RousselMJN"/>
    <x v="80"/>
    <s v="set"/>
    <s v="tournevis et embouts"/>
    <x v="3"/>
    <m/>
    <n v="1"/>
    <m/>
    <d v="2018-06-01T00:00:00"/>
    <x v="0"/>
    <x v="2"/>
    <x v="7"/>
    <x v="0"/>
    <s v="MJN"/>
    <m/>
  </r>
  <r>
    <s v="bancspliants plastiques gris2DRAPPESsous-sol Le RousselMJN"/>
    <x v="81"/>
    <s v="bancs"/>
    <s v="pliants plastiques gris"/>
    <x v="4"/>
    <m/>
    <n v="2"/>
    <m/>
    <d v="2021-12-14T00:00:00"/>
    <x v="0"/>
    <x v="2"/>
    <x v="7"/>
    <x v="0"/>
    <s v="MJN"/>
    <m/>
  </r>
  <r>
    <s v="diable&quot;bleu&quot;1DRAPPESsous-sol Le RousselMJN"/>
    <x v="82"/>
    <s v="diable"/>
    <s v="&quot;bleu&quot;"/>
    <x v="4"/>
    <m/>
    <n v="1"/>
    <m/>
    <d v="2019-10-17T00:00:00"/>
    <x v="0"/>
    <x v="2"/>
    <x v="7"/>
    <x v="0"/>
    <s v="MJN"/>
    <m/>
  </r>
  <r>
    <s v="égouttoir à bouteilles(if ou hérisson)1DRAPPESsous-sol Le RousselMJN"/>
    <x v="83"/>
    <s v="égouttoir à bouteilles"/>
    <s v="(if ou hérisson)"/>
    <x v="4"/>
    <m/>
    <n v="1"/>
    <m/>
    <d v="2019-10-17T00:00:00"/>
    <x v="0"/>
    <x v="2"/>
    <x v="7"/>
    <x v="0"/>
    <s v="MJN"/>
    <m/>
  </r>
  <r>
    <s v="tablespliantes plastiques grises2DRAPPESsous-sol Le RousselMJN"/>
    <x v="84"/>
    <s v="tables"/>
    <s v="pliantes plastiques grises"/>
    <x v="4"/>
    <m/>
    <n v="2"/>
    <m/>
    <d v="2021-12-14T00:00:00"/>
    <x v="0"/>
    <x v="2"/>
    <x v="7"/>
    <x v="0"/>
    <s v="MJN"/>
    <m/>
  </r>
  <r>
    <s v="appareil rincerdésinfecter bouteilles1DRAPPESDavidsous-sol Le Roussel"/>
    <x v="85"/>
    <s v="appareil rincer"/>
    <s v="désinfecter bouteilles"/>
    <x v="0"/>
    <m/>
    <n v="1"/>
    <m/>
    <d v="2021-10-30T00:00:00"/>
    <x v="0"/>
    <x v="0"/>
    <x v="7"/>
    <x v="0"/>
    <m/>
    <m/>
  </r>
  <r>
    <s v="capsuleusede table 26 ou 29 mm1DavidDavidsous-sol Le RousselMJN"/>
    <x v="86"/>
    <s v="capsuleuse"/>
    <s v="de table 26 ou 29 mm"/>
    <x v="0"/>
    <m/>
    <n v="1"/>
    <m/>
    <d v="2019-10-17T00:00:00"/>
    <x v="1"/>
    <x v="0"/>
    <x v="7"/>
    <x v="0"/>
    <s v="MJN"/>
    <m/>
  </r>
  <r>
    <s v="capsuleusede table 26 ou 29 mm1DRAPPESDavidsous-sol Le RousselMJN"/>
    <x v="86"/>
    <s v="capsuleuse"/>
    <s v="de table 26 ou 29 mm"/>
    <x v="0"/>
    <m/>
    <n v="1"/>
    <m/>
    <d v="2019-10-17T00:00:00"/>
    <x v="0"/>
    <x v="0"/>
    <x v="7"/>
    <x v="0"/>
    <s v="MJN"/>
    <m/>
  </r>
  <r>
    <s v="capsuleusede table 29 mm1DRAPPESDavidsous-sol Le RousselMJN"/>
    <x v="87"/>
    <s v="capsuleuse"/>
    <s v="de table 29 mm"/>
    <x v="0"/>
    <m/>
    <n v="1"/>
    <m/>
    <d v="2019-10-17T00:00:00"/>
    <x v="0"/>
    <x v="0"/>
    <x v="7"/>
    <x v="0"/>
    <s v="MJN"/>
    <m/>
  </r>
  <r>
    <s v="capsuleuseEMILY 26 ou 29 mm1DRAPPESDavidsous-sol Le Roussel"/>
    <x v="88"/>
    <s v="capsuleuse"/>
    <s v="EMILY 26 ou 29 mm"/>
    <x v="0"/>
    <m/>
    <n v="1"/>
    <m/>
    <m/>
    <x v="0"/>
    <x v="0"/>
    <x v="7"/>
    <x v="0"/>
    <m/>
    <m/>
  </r>
  <r>
    <s v="diablepliant1DRAPPESsous-sol Le Roussel"/>
    <x v="89"/>
    <s v="diable"/>
    <s v="pliant"/>
    <x v="0"/>
    <m/>
    <n v="1"/>
    <m/>
    <m/>
    <x v="0"/>
    <x v="2"/>
    <x v="7"/>
    <x v="0"/>
    <m/>
    <m/>
  </r>
  <r>
    <s v="lave/rincebouteille1DRAPPESDavidsous-sol Le Roussel"/>
    <x v="90"/>
    <s v="lave/rince"/>
    <s v="bouteille"/>
    <x v="0"/>
    <m/>
    <n v="1"/>
    <m/>
    <d v="2021-10-30T00:00:00"/>
    <x v="0"/>
    <x v="0"/>
    <x v="7"/>
    <x v="0"/>
    <m/>
    <m/>
  </r>
  <r>
    <s v="panneaux OSB(pour table)2Marie-Jeannesous-sol Le Roussel"/>
    <x v="91"/>
    <s v="panneaux OSB"/>
    <s v="(pour table)"/>
    <x v="0"/>
    <m/>
    <n v="2"/>
    <m/>
    <d v="2019-10-17T00:00:00"/>
    <x v="3"/>
    <x v="2"/>
    <x v="7"/>
    <x v="0"/>
    <m/>
    <m/>
  </r>
  <r>
    <s v="tréteauxen sapin4DRAPPESsous-sol Le RousselMJN"/>
    <x v="92"/>
    <s v="tréteaux"/>
    <s v="en sapin"/>
    <x v="0"/>
    <m/>
    <n v="4"/>
    <m/>
    <d v="2019-10-17T00:00:00"/>
    <x v="0"/>
    <x v="2"/>
    <x v="7"/>
    <x v="0"/>
    <s v="MJN"/>
    <m/>
  </r>
  <r>
    <s v="égouttoir 90 bouteilles(if ou hérisson)1DRAPPESsous-sol Le Roussel"/>
    <x v="93"/>
    <s v="égouttoir 90 bouteilles"/>
    <s v="(if ou hérisson)"/>
    <x v="5"/>
    <m/>
    <n v="1"/>
    <m/>
    <d v="2021-11-21T00:00:00"/>
    <x v="0"/>
    <x v="2"/>
    <x v="7"/>
    <x v="0"/>
    <m/>
    <s v="x"/>
  </r>
  <r>
    <s v="barboteursfermentationDRAPPESsous-sol Le Roussel"/>
    <x v="94"/>
    <s v="barboteurs"/>
    <s v="fermentation"/>
    <x v="6"/>
    <m/>
    <m/>
    <m/>
    <d v="2008-06-30T00:00:00"/>
    <x v="0"/>
    <x v="2"/>
    <x v="7"/>
    <x v="0"/>
    <m/>
    <m/>
  </r>
  <r>
    <s v="barboteursfermentation3DRAPPESsous-sol Le Roussel"/>
    <x v="95"/>
    <s v="barboteurs"/>
    <s v="fermentation"/>
    <x v="6"/>
    <m/>
    <n v="3"/>
    <m/>
    <d v="2013-03-28T00:00:00"/>
    <x v="0"/>
    <x v="2"/>
    <x v="7"/>
    <x v="0"/>
    <m/>
    <m/>
  </r>
  <r>
    <s v="barboteursplastiques + capuchons rouges2DRAPPESsous-sol Le Roussel"/>
    <x v="96"/>
    <s v="barboteurs"/>
    <s v="plastiques + capuchons rouges"/>
    <x v="6"/>
    <m/>
    <n v="2"/>
    <m/>
    <d v="2017-12-01T00:00:00"/>
    <x v="0"/>
    <x v="2"/>
    <x v="7"/>
    <x v="0"/>
    <m/>
    <m/>
  </r>
  <r>
    <s v="cannesoutirage5DRAPPESChristiansous-sol Le RousselMJN"/>
    <x v="97"/>
    <s v="canne"/>
    <s v="soutirage"/>
    <x v="6"/>
    <m/>
    <n v="5"/>
    <m/>
    <m/>
    <x v="0"/>
    <x v="3"/>
    <x v="7"/>
    <x v="0"/>
    <s v="MJN"/>
    <m/>
  </r>
  <r>
    <s v="couvertureschauffantes2DRAPPESsous-sol Le Roussel"/>
    <x v="98"/>
    <s v="couvertures"/>
    <s v="chauffantes"/>
    <x v="6"/>
    <m/>
    <n v="2"/>
    <m/>
    <m/>
    <x v="0"/>
    <x v="2"/>
    <x v="7"/>
    <x v="0"/>
    <m/>
    <m/>
  </r>
  <r>
    <s v="densimètreà bière, 2 éch.1DRAPPESsous-sol Le Roussel"/>
    <x v="99"/>
    <s v="densimètre"/>
    <s v="à bière, 2 éch."/>
    <x v="6"/>
    <m/>
    <n v="1"/>
    <m/>
    <d v="2016-04-20T00:00:00"/>
    <x v="0"/>
    <x v="2"/>
    <x v="7"/>
    <x v="0"/>
    <m/>
    <m/>
  </r>
  <r>
    <s v="éprouvette 200 ml1DRAPPESsous-sol Le Roussel"/>
    <x v="100"/>
    <s v="éprouvette 200 ml"/>
    <m/>
    <x v="6"/>
    <m/>
    <n v="1"/>
    <m/>
    <d v="2017-07-11T00:00:00"/>
    <x v="0"/>
    <x v="2"/>
    <x v="7"/>
    <x v="0"/>
    <m/>
    <m/>
  </r>
  <r>
    <s v="fût 30 l.fermentation1DRAPPESsous-sol Le Roussel"/>
    <x v="101"/>
    <s v="fût 30 l."/>
    <s v="fermentation"/>
    <x v="6"/>
    <m/>
    <n v="1"/>
    <m/>
    <d v="2017-12-01T00:00:00"/>
    <x v="0"/>
    <x v="2"/>
    <x v="7"/>
    <x v="0"/>
    <m/>
    <m/>
  </r>
  <r>
    <s v="fûtsfermentation2DRAPPESsous-sol Le Roussel"/>
    <x v="102"/>
    <s v="fûts"/>
    <s v="fermentation"/>
    <x v="6"/>
    <m/>
    <n v="2"/>
    <m/>
    <d v="2012-08-09T00:00:00"/>
    <x v="0"/>
    <x v="2"/>
    <x v="7"/>
    <x v="0"/>
    <m/>
    <m/>
  </r>
  <r>
    <s v="fûts 60 l.fermentation3DRAPPESsous-sol Le Roussel"/>
    <x v="103"/>
    <s v="fûts 60 l."/>
    <s v="fermentation"/>
    <x v="6"/>
    <m/>
    <n v="3"/>
    <m/>
    <d v="2013-03-28T00:00:00"/>
    <x v="0"/>
    <x v="2"/>
    <x v="7"/>
    <x v="0"/>
    <m/>
    <m/>
  </r>
  <r>
    <s v="carafesplastiques2DRAPPESFannysous-sol Le Roussel"/>
    <x v="104"/>
    <s v="carafes"/>
    <s v="plastiques"/>
    <x v="1"/>
    <m/>
    <n v="2"/>
    <m/>
    <d v="2022-09-24T00:00:00"/>
    <x v="0"/>
    <x v="1"/>
    <x v="7"/>
    <x v="0"/>
    <m/>
    <s v="x"/>
  </r>
  <r>
    <s v="saladier plastiquerouge (20 cm / 40 cm)1DRAPPESFannysous-sol Le Roussel"/>
    <x v="105"/>
    <s v="saladier plastique"/>
    <s v="rouge (20 cm / 40 cm)"/>
    <x v="1"/>
    <m/>
    <n v="1"/>
    <m/>
    <m/>
    <x v="0"/>
    <x v="1"/>
    <x v="7"/>
    <x v="0"/>
    <m/>
    <m/>
  </r>
  <r>
    <s v="saladier plastiquevert (15 cm / 30 cm)1DRAPPESFannysous-sol Le Roussel"/>
    <x v="106"/>
    <s v="saladier plastique"/>
    <s v="vert (15 cm / 30 cm)"/>
    <x v="1"/>
    <m/>
    <n v="1"/>
    <m/>
    <m/>
    <x v="0"/>
    <x v="1"/>
    <x v="7"/>
    <x v="0"/>
    <m/>
    <m/>
  </r>
  <r>
    <s v="casiers (à bouteilles)bouteilles bièresDRAPPESDavidsous-sol Le Roussel"/>
    <x v="107"/>
    <s v="casiers (à bouteilles)"/>
    <s v="bouteilles bières"/>
    <x v="2"/>
    <m/>
    <m/>
    <m/>
    <m/>
    <x v="0"/>
    <x v="0"/>
    <x v="7"/>
    <x v="0"/>
    <m/>
    <m/>
  </r>
  <r>
    <s v="casiers (à bouteilles)vides55DRAPPESDavidsous-sol Le Roussel"/>
    <x v="108"/>
    <s v="casiers (à bouteilles)"/>
    <s v="vides"/>
    <x v="2"/>
    <m/>
    <n v="55"/>
    <m/>
    <m/>
    <x v="0"/>
    <x v="0"/>
    <x v="7"/>
    <x v="0"/>
    <m/>
    <m/>
  </r>
  <r>
    <s v="thermomètreà alcool2DRAPPESsous-sol Le Roussel"/>
    <x v="109"/>
    <s v="thermomètre"/>
    <s v="à alcool"/>
    <x v="2"/>
    <m/>
    <n v="2"/>
    <m/>
    <m/>
    <x v="0"/>
    <x v="2"/>
    <x v="7"/>
    <x v="0"/>
    <m/>
    <m/>
  </r>
  <r>
    <s v="verres26 cl en verre36DRAPPESsous-sol Le Roussel"/>
    <x v="110"/>
    <s v="verres"/>
    <s v="26 cl en verre"/>
    <x v="2"/>
    <m/>
    <n v="36"/>
    <m/>
    <m/>
    <x v="0"/>
    <x v="2"/>
    <x v="7"/>
    <x v="0"/>
    <m/>
    <m/>
  </r>
  <r>
    <s v="échangeurà plaques1DRAPPESgrange DagueYvon"/>
    <x v="111"/>
    <s v="échangeur"/>
    <s v="à plaques"/>
    <x v="7"/>
    <m/>
    <n v="1"/>
    <m/>
    <d v="2018-05-29T00:00:00"/>
    <x v="0"/>
    <x v="2"/>
    <x v="8"/>
    <x v="1"/>
    <s v="Yvon"/>
    <m/>
  </r>
  <r>
    <s v="pompetransfert bière 30B1DRAPPESgrange DagueYvon"/>
    <x v="112"/>
    <s v="pompe"/>
    <s v="transfert bière 30B"/>
    <x v="7"/>
    <m/>
    <n v="1"/>
    <m/>
    <d v="2018-05-29T00:00:00"/>
    <x v="0"/>
    <x v="2"/>
    <x v="8"/>
    <x v="1"/>
    <s v="Yvon"/>
    <m/>
  </r>
  <r>
    <s v="réchaud&quot;paëlla&quot; 60 cm 21 kW1DRAPPESgrange Dague"/>
    <x v="113"/>
    <s v="réchaud"/>
    <s v="&quot;paëlla&quot; 60 cm 21 kW"/>
    <x v="7"/>
    <m/>
    <n v="1"/>
    <m/>
    <d v="2021-11-21T00:00:00"/>
    <x v="0"/>
    <x v="2"/>
    <x v="8"/>
    <x v="1"/>
    <m/>
    <m/>
  </r>
  <r>
    <s v="tuyauxtransfert bière3 m + 5 mDRAPPESgrange DagueYvon"/>
    <x v="114"/>
    <s v="tuyaux"/>
    <s v="transfert bière"/>
    <x v="7"/>
    <m/>
    <s v="3 m + 5 m"/>
    <m/>
    <d v="2018-05-29T00:00:00"/>
    <x v="0"/>
    <x v="2"/>
    <x v="8"/>
    <x v="1"/>
    <s v="Yvon"/>
    <m/>
  </r>
  <r>
    <s v="poubellesplastiques 80 litres2DRAPPESgrange DagueYvon"/>
    <x v="115"/>
    <s v="poubelles"/>
    <s v="plastiques 80 litres"/>
    <x v="3"/>
    <m/>
    <n v="2"/>
    <m/>
    <d v="2021-10-18T00:00:00"/>
    <x v="0"/>
    <x v="2"/>
    <x v="7"/>
    <x v="1"/>
    <s v="Yvon"/>
    <m/>
  </r>
  <r>
    <s v="poubellesplastiques 80 litres2DRAPPESgrange DagueYvon"/>
    <x v="115"/>
    <s v="poubelles"/>
    <s v="plastiques 80 litres"/>
    <x v="4"/>
    <m/>
    <n v="2"/>
    <m/>
    <d v="2021-10-18T00:00:00"/>
    <x v="0"/>
    <x v="2"/>
    <x v="7"/>
    <x v="1"/>
    <s v="Yvon"/>
    <m/>
  </r>
  <r>
    <s v="casiers (à bouteilles)bouteilles videsDRAPPESDavidgrange Dague"/>
    <x v="116"/>
    <s v="casiers (à bouteilles)"/>
    <s v="bouteilles vides"/>
    <x v="0"/>
    <m/>
    <m/>
    <m/>
    <m/>
    <x v="0"/>
    <x v="0"/>
    <x v="7"/>
    <x v="1"/>
    <m/>
    <m/>
  </r>
  <r>
    <s v="bacnoir + couv. (57 l.)2DRAPPESchez David"/>
    <x v="117"/>
    <s v="bac"/>
    <s v="noir + couv. (57 l.)"/>
    <x v="8"/>
    <m/>
    <n v="2"/>
    <m/>
    <m/>
    <x v="0"/>
    <x v="2"/>
    <x v="7"/>
    <x v="2"/>
    <m/>
    <m/>
  </r>
  <r>
    <s v="bacnoir + couv. (57 l.)2DRAPPESchez DavidDavid"/>
    <x v="117"/>
    <s v="bac"/>
    <s v="noir + couv. (57 l.)"/>
    <x v="8"/>
    <m/>
    <n v="2"/>
    <m/>
    <m/>
    <x v="0"/>
    <x v="2"/>
    <x v="7"/>
    <x v="2"/>
    <s v="David"/>
    <m/>
  </r>
  <r>
    <s v="bassinealuminium1Davidchez David"/>
    <x v="118"/>
    <s v="bassine"/>
    <s v="aluminium"/>
    <x v="9"/>
    <m/>
    <n v="1"/>
    <m/>
    <d v="2019-10-17T00:00:00"/>
    <x v="1"/>
    <x v="2"/>
    <x v="7"/>
    <x v="2"/>
    <m/>
    <m/>
  </r>
  <r>
    <s v="bottes2DavidDavidchez David"/>
    <x v="119"/>
    <s v="bottes"/>
    <m/>
    <x v="9"/>
    <m/>
    <n v="2"/>
    <m/>
    <m/>
    <x v="1"/>
    <x v="0"/>
    <x v="7"/>
    <x v="2"/>
    <m/>
    <m/>
  </r>
  <r>
    <s v="diable&quot;jaune&quot;1Davidchez David"/>
    <x v="120"/>
    <s v="diable"/>
    <s v="&quot;jaune&quot;"/>
    <x v="9"/>
    <m/>
    <n v="1"/>
    <m/>
    <m/>
    <x v="1"/>
    <x v="2"/>
    <x v="7"/>
    <x v="2"/>
    <m/>
    <m/>
  </r>
  <r>
    <s v="thermomètreà alcool1DRAPPESDavidchez David"/>
    <x v="121"/>
    <s v="thermomètre"/>
    <s v="à alcool"/>
    <x v="9"/>
    <m/>
    <n v="1"/>
    <m/>
    <m/>
    <x v="0"/>
    <x v="0"/>
    <x v="7"/>
    <x v="2"/>
    <m/>
    <m/>
  </r>
  <r>
    <s v="WCécologique (sciure de bois)1Davidchez David"/>
    <x v="122"/>
    <s v="WC"/>
    <s v="écologique (sciure de bois)"/>
    <x v="9"/>
    <m/>
    <n v="1"/>
    <m/>
    <m/>
    <x v="1"/>
    <x v="2"/>
    <x v="7"/>
    <x v="2"/>
    <m/>
    <m/>
  </r>
  <r>
    <s v="disque dur1 Go1DRAPPESchez David"/>
    <x v="123"/>
    <s v="disque dur"/>
    <s v="1 Go"/>
    <x v="10"/>
    <m/>
    <n v="1"/>
    <m/>
    <d v="2016-09-02T00:00:00"/>
    <x v="0"/>
    <x v="2"/>
    <x v="7"/>
    <x v="2"/>
    <m/>
    <m/>
  </r>
  <r>
    <s v="perceusepour moulin à malt1DRAPPESSylvieà remplacerSylvie"/>
    <x v="124"/>
    <s v="perceuse"/>
    <s v="pour moulin à malt"/>
    <x v="7"/>
    <m/>
    <n v="1"/>
    <m/>
    <d v="2018-07-11T00:00:00"/>
    <x v="0"/>
    <x v="4"/>
    <x v="7"/>
    <x v="3"/>
    <s v="Sylvie"/>
    <m/>
  </r>
  <r>
    <s v="fûtsfruits2DRAPPES?"/>
    <x v="125"/>
    <s v="fûts"/>
    <s v="fruits"/>
    <x v="7"/>
    <m/>
    <n v="2"/>
    <m/>
    <d v="2010-10-18T00:00:00"/>
    <x v="0"/>
    <x v="2"/>
    <x v="7"/>
    <x v="4"/>
    <m/>
    <m/>
  </r>
  <r>
    <s v="moulinà malt1DRAPPESSylvie?Sylvie"/>
    <x v="126"/>
    <s v="moulin"/>
    <s v="à malt"/>
    <x v="7"/>
    <m/>
    <n v="1"/>
    <m/>
    <d v="2018-07-11T00:00:00"/>
    <x v="0"/>
    <x v="4"/>
    <x v="7"/>
    <x v="4"/>
    <s v="Sylvie"/>
    <m/>
  </r>
  <r>
    <s v="pellemoût1DRAPPESChristian?"/>
    <x v="127"/>
    <s v="pelle"/>
    <s v="moût"/>
    <x v="7"/>
    <m/>
    <n v="1"/>
    <m/>
    <d v="2010-10-18T00:00:00"/>
    <x v="0"/>
    <x v="3"/>
    <x v="7"/>
    <x v="4"/>
    <m/>
    <m/>
  </r>
  <r>
    <s v="peson(avec mousqueton)1DRAPPESChristian?"/>
    <x v="128"/>
    <s v="peson"/>
    <s v="(avec mousqueton)"/>
    <x v="7"/>
    <m/>
    <n v="1"/>
    <m/>
    <d v="2017-06-01T00:00:00"/>
    <x v="0"/>
    <x v="3"/>
    <x v="7"/>
    <x v="4"/>
    <m/>
    <m/>
  </r>
  <r>
    <s v="seauplastique 14lDRAPPES?"/>
    <x v="129"/>
    <s v="seau"/>
    <s v="plastique 14l"/>
    <x v="7"/>
    <m/>
    <m/>
    <m/>
    <d v="2008-06-30T00:00:00"/>
    <x v="0"/>
    <x v="2"/>
    <x v="7"/>
    <x v="4"/>
    <m/>
    <m/>
  </r>
  <r>
    <s v="thermomètrepour stérilisateur1DRAPPES?"/>
    <x v="130"/>
    <s v="thermomètre"/>
    <s v="pour stérilisateur"/>
    <x v="7"/>
    <m/>
    <n v="1"/>
    <m/>
    <m/>
    <x v="0"/>
    <x v="2"/>
    <x v="7"/>
    <x v="4"/>
    <m/>
    <m/>
  </r>
  <r>
    <s v="thermomètrepour stérilisateur1DRAPPES?"/>
    <x v="130"/>
    <s v="thermomètre"/>
    <s v="pour stérilisateur"/>
    <x v="7"/>
    <m/>
    <n v="1"/>
    <m/>
    <d v="2017-12-09T00:00:00"/>
    <x v="0"/>
    <x v="2"/>
    <x v="7"/>
    <x v="4"/>
    <m/>
    <m/>
  </r>
  <r>
    <s v="thermomètreélectronique1DRAPPES???"/>
    <x v="131"/>
    <s v="thermomètre"/>
    <s v="électronique"/>
    <x v="11"/>
    <m/>
    <n v="1"/>
    <m/>
    <d v="2021-07-02T00:00:00"/>
    <x v="0"/>
    <x v="2"/>
    <x v="7"/>
    <x v="4"/>
    <s v="??"/>
    <m/>
  </r>
  <r>
    <s v="dame-jeanne 12 l.PET1DRAPPES?"/>
    <x v="132"/>
    <s v="dame-jeanne 12 l."/>
    <s v="PET"/>
    <x v="6"/>
    <m/>
    <n v="1"/>
    <m/>
    <d v="2016-04-20T00:00:00"/>
    <x v="0"/>
    <x v="2"/>
    <x v="7"/>
    <x v="4"/>
    <m/>
    <m/>
  </r>
  <r>
    <s v="dame-jeanne 5 l.avec panier1DRAPPES?"/>
    <x v="133"/>
    <s v="dame-jeanne 5 l."/>
    <s v="avec panier"/>
    <x v="6"/>
    <m/>
    <n v="1"/>
    <m/>
    <d v="2016-04-20T00:00:00"/>
    <x v="0"/>
    <x v="2"/>
    <x v="7"/>
    <x v="4"/>
    <m/>
    <m/>
  </r>
  <r>
    <s v="éprouvette 500 mlen verre, pied plastique1DRAPPES?"/>
    <x v="134"/>
    <s v="éprouvette 500 ml"/>
    <s v="en verre, pied plastique"/>
    <x v="6"/>
    <m/>
    <n v="1"/>
    <m/>
    <d v="2016-04-20T00:00:00"/>
    <x v="0"/>
    <x v="2"/>
    <x v="7"/>
    <x v="4"/>
    <m/>
    <m/>
  </r>
  <r>
    <s v="fûtsfermentationDRAPPES?"/>
    <x v="135"/>
    <s v="fûts"/>
    <s v="fermentation"/>
    <x v="6"/>
    <m/>
    <m/>
    <m/>
    <d v="2008-06-30T00:00:00"/>
    <x v="0"/>
    <x v="2"/>
    <x v="7"/>
    <x v="4"/>
    <m/>
    <m/>
  </r>
  <r>
    <s v="poêleà paëlla1DRAPPESFanny?"/>
    <x v="136"/>
    <s v="poêle"/>
    <s v="à paëlla"/>
    <x v="1"/>
    <m/>
    <n v="1"/>
    <m/>
    <d v="2014-09-01T00:00:00"/>
    <x v="0"/>
    <x v="1"/>
    <x v="7"/>
    <x v="4"/>
    <m/>
    <m/>
  </r>
  <r>
    <s v="poêleà paëlla1DRAPPESFanny?"/>
    <x v="136"/>
    <s v="poêle"/>
    <s v="à paëlla"/>
    <x v="1"/>
    <m/>
    <n v="1"/>
    <m/>
    <d v="2018-06-01T00:00:00"/>
    <x v="0"/>
    <x v="1"/>
    <x v="7"/>
    <x v="4"/>
    <m/>
    <m/>
  </r>
  <r>
    <s v="poêleà paëlla1DRAPPESFanny?"/>
    <x v="136"/>
    <s v="poêle"/>
    <s v="à paëlla"/>
    <x v="1"/>
    <m/>
    <n v="1"/>
    <m/>
    <d v="2018-06-01T00:00:00"/>
    <x v="0"/>
    <x v="1"/>
    <x v="7"/>
    <x v="4"/>
    <m/>
    <m/>
  </r>
  <r>
    <s v="ingrédientsbrassageDRAPPESSylvie-"/>
    <x v="137"/>
    <s v="ingrédients"/>
    <s v="brassage"/>
    <x v="7"/>
    <m/>
    <m/>
    <m/>
    <m/>
    <x v="0"/>
    <x v="4"/>
    <x v="7"/>
    <x v="5"/>
    <m/>
    <m/>
  </r>
  <r>
    <s v="ciseaux3Marie-JeanneDavid-"/>
    <x v="138"/>
    <s v="ciseaux"/>
    <m/>
    <x v="0"/>
    <m/>
    <n v="3"/>
    <m/>
    <m/>
    <x v="3"/>
    <x v="0"/>
    <x v="7"/>
    <x v="5"/>
    <m/>
    <m/>
  </r>
  <r>
    <s v="eaupour vaporettoDRAPPES-Sylvie"/>
    <x v="139"/>
    <s v="eau"/>
    <s v="pour vaporetto"/>
    <x v="0"/>
    <m/>
    <m/>
    <m/>
    <m/>
    <x v="0"/>
    <x v="2"/>
    <x v="7"/>
    <x v="5"/>
    <s v="Sylvie"/>
    <m/>
  </r>
  <r>
    <s v="lait(colle étiquettes)0DRAPPESDavid-"/>
    <x v="140"/>
    <s v="lait"/>
    <s v="(colle étiquettes)"/>
    <x v="0"/>
    <m/>
    <n v="0"/>
    <m/>
    <m/>
    <x v="0"/>
    <x v="0"/>
    <x v="7"/>
    <x v="5"/>
    <m/>
    <m/>
  </r>
  <r>
    <s v="Vaporetto1Sylvie G.David-"/>
    <x v="141"/>
    <s v="Vaporetto"/>
    <m/>
    <x v="0"/>
    <m/>
    <n v="1"/>
    <m/>
    <m/>
    <x v="4"/>
    <x v="0"/>
    <x v="7"/>
    <x v="5"/>
    <m/>
    <m/>
  </r>
  <r>
    <s v="sacs poubelleDRAPPESDavid"/>
    <x v="142"/>
    <s v="sacs poubelle"/>
    <m/>
    <x v="3"/>
    <m/>
    <m/>
    <m/>
    <m/>
    <x v="0"/>
    <x v="0"/>
    <x v="7"/>
    <x v="6"/>
    <m/>
    <m/>
  </r>
  <r>
    <s v="bacnoir + couv. (57 l.)1DRAPPESSylvie"/>
    <x v="143"/>
    <s v="bac"/>
    <s v="noir + couv. (57 l.)"/>
    <x v="7"/>
    <m/>
    <n v="1"/>
    <m/>
    <m/>
    <x v="0"/>
    <x v="4"/>
    <x v="7"/>
    <x v="6"/>
    <m/>
    <m/>
  </r>
  <r>
    <s v="cubivin rosé1DRAPPESFanny"/>
    <x v="144"/>
    <s v="cubi"/>
    <s v="vin rosé"/>
    <x v="1"/>
    <m/>
    <n v="1"/>
    <m/>
    <m/>
    <x v="0"/>
    <x v="1"/>
    <x v="7"/>
    <x v="6"/>
    <m/>
    <m/>
  </r>
  <r>
    <s v="platsfourDRAPPES"/>
    <x v="145"/>
    <s v="plats"/>
    <s v="four"/>
    <x v="1"/>
    <m/>
    <m/>
    <m/>
    <m/>
    <x v="0"/>
    <x v="2"/>
    <x v="7"/>
    <x v="6"/>
    <m/>
    <m/>
  </r>
  <r>
    <s v="rouleau PQ23DRAPPESFanny"/>
    <x v="146"/>
    <s v="rouleau PQ"/>
    <m/>
    <x v="1"/>
    <m/>
    <n v="23"/>
    <m/>
    <m/>
    <x v="0"/>
    <x v="1"/>
    <x v="7"/>
    <x v="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684527-32E2-4A3D-AEC3-653E6490833A}" name="Tableau croisé dynamique2" cacheId="385" applyNumberFormats="0" applyBorderFormats="0" applyFontFormats="0" applyPatternFormats="0" applyAlignmentFormats="0" applyWidthHeightFormats="1" dataCaption="Valeurs" updatedVersion="8" minRefreshableVersion="3" useAutoFormatting="1" rowGrandTotals="0" colGrandTotals="0" itemPrintTitles="1" createdVersion="7" indent="0" compact="0" outline="1" outlineData="1" compactData="0" multipleFieldFilters="0">
  <location ref="A4:H192" firstHeaderRow="1" firstDataRow="2" firstDataCol="3"/>
  <pivotFields count="15">
    <pivotField compact="0" showAll="0" insertBlankRow="1" defaultSubtotal="0"/>
    <pivotField axis="axisRow" compact="0" showAll="0" insertBlankRow="1" defaultSubtotal="0">
      <items count="181">
        <item x="68"/>
        <item x="13"/>
        <item x="27"/>
        <item x="14"/>
        <item m="1" x="167"/>
        <item m="1" x="175"/>
        <item x="44"/>
        <item m="1" x="161"/>
        <item m="1" x="174"/>
        <item x="118"/>
        <item x="69"/>
        <item x="70"/>
        <item x="119"/>
        <item x="0"/>
        <item x="52"/>
        <item m="1" x="172"/>
        <item x="28"/>
        <item x="45"/>
        <item m="1" x="162"/>
        <item x="1"/>
        <item x="2"/>
        <item x="3"/>
        <item x="4"/>
        <item x="86"/>
        <item x="87"/>
        <item x="88"/>
        <item m="1" x="169"/>
        <item x="29"/>
        <item x="5"/>
        <item x="15"/>
        <item x="71"/>
        <item x="138"/>
        <item x="53"/>
        <item x="30"/>
        <item x="57"/>
        <item x="46"/>
        <item x="54"/>
        <item x="144"/>
        <item x="6"/>
        <item x="55"/>
        <item x="82"/>
        <item x="120"/>
        <item x="139"/>
        <item m="1" x="164"/>
        <item x="7"/>
        <item x="16"/>
        <item x="31"/>
        <item x="8"/>
        <item x="47"/>
        <item x="32"/>
        <item x="33"/>
        <item m="1" x="163"/>
        <item m="1" x="152"/>
        <item x="58"/>
        <item x="59"/>
        <item x="137"/>
        <item x="60"/>
        <item x="140"/>
        <item x="61"/>
        <item x="48"/>
        <item x="34"/>
        <item m="1" x="151"/>
        <item x="17"/>
        <item x="126"/>
        <item x="35"/>
        <item x="72"/>
        <item x="91"/>
        <item x="36"/>
        <item x="49"/>
        <item x="73"/>
        <item x="74"/>
        <item x="37"/>
        <item x="124"/>
        <item x="50"/>
        <item x="75"/>
        <item x="9"/>
        <item x="76"/>
        <item m="1" x="150"/>
        <item x="39"/>
        <item m="1" x="170"/>
        <item x="77"/>
        <item m="1" x="154"/>
        <item m="1" x="165"/>
        <item x="78"/>
        <item x="146"/>
        <item x="18"/>
        <item x="142"/>
        <item x="40"/>
        <item x="105"/>
        <item x="106"/>
        <item x="19"/>
        <item x="41"/>
        <item x="42"/>
        <item m="1" x="147"/>
        <item x="20"/>
        <item x="80"/>
        <item x="62"/>
        <item x="63"/>
        <item x="64"/>
        <item x="65"/>
        <item x="21"/>
        <item x="10"/>
        <item x="51"/>
        <item x="66"/>
        <item x="11"/>
        <item m="1" x="153"/>
        <item m="1" x="155"/>
        <item m="1" x="158"/>
        <item m="1" x="159"/>
        <item x="131"/>
        <item x="22"/>
        <item m="1" x="149"/>
        <item x="23"/>
        <item m="1" x="168"/>
        <item x="92"/>
        <item m="1" x="157"/>
        <item x="114"/>
        <item x="141"/>
        <item x="24"/>
        <item x="25"/>
        <item x="26"/>
        <item x="67"/>
        <item x="122"/>
        <item m="1" x="179"/>
        <item m="1" x="173"/>
        <item m="1" x="177"/>
        <item m="1" x="180"/>
        <item m="1" x="156"/>
        <item x="83"/>
        <item x="97"/>
        <item x="84"/>
        <item x="81"/>
        <item x="12"/>
        <item x="56"/>
        <item m="1" x="166"/>
        <item x="136"/>
        <item x="79"/>
        <item x="93"/>
        <item x="121"/>
        <item m="1" x="160"/>
        <item x="115"/>
        <item x="143"/>
        <item x="117"/>
        <item m="1" x="178"/>
        <item m="1" x="171"/>
        <item x="94"/>
        <item x="95"/>
        <item x="98"/>
        <item x="132"/>
        <item x="133"/>
        <item x="99"/>
        <item x="89"/>
        <item x="123"/>
        <item m="1" x="148"/>
        <item x="134"/>
        <item x="101"/>
        <item x="103"/>
        <item x="135"/>
        <item x="102"/>
        <item x="125"/>
        <item x="127"/>
        <item x="128"/>
        <item x="111"/>
        <item x="85"/>
        <item x="100"/>
        <item x="90"/>
        <item x="107"/>
        <item x="116"/>
        <item x="108"/>
        <item x="38"/>
        <item x="109"/>
        <item x="130"/>
        <item x="113"/>
        <item x="112"/>
        <item x="104"/>
        <item x="96"/>
        <item x="129"/>
        <item x="145"/>
        <item x="43"/>
        <item m="1" x="176"/>
        <item x="110"/>
      </items>
    </pivotField>
    <pivotField compact="0" subtotalTop="0" showAll="0" insertBlankRow="1" defaultSubtotal="0"/>
    <pivotField compact="0" showAll="0" insertBlankRow="1" defaultSubtotal="0"/>
    <pivotField compact="0" showAll="0" insertBlankRow="1" defaultSubtotal="0">
      <items count="16">
        <item x="3"/>
        <item m="1" x="12"/>
        <item x="7"/>
        <item x="4"/>
        <item x="11"/>
        <item x="0"/>
        <item x="5"/>
        <item x="6"/>
        <item m="1" x="13"/>
        <item x="1"/>
        <item x="8"/>
        <item x="9"/>
        <item m="1" x="15"/>
        <item m="1" x="14"/>
        <item x="10"/>
        <item x="2"/>
      </items>
    </pivotField>
    <pivotField compact="0" showAll="0" insertBlankRow="1" defaultSubtotal="0"/>
    <pivotField dataField="1" compact="0" showAll="0" insertBlankRow="1" defaultSubtotal="0"/>
    <pivotField compact="0" showAll="0" insertBlankRow="1" defaultSubtotal="0"/>
    <pivotField compact="0" showAll="0" insertBlankRow="1" defaultSubtotal="0"/>
    <pivotField axis="axisCol" compact="0" showAll="0" insertBlankRow="1" defaultSubtotal="0">
      <items count="11">
        <item m="1" x="7"/>
        <item m="1" x="10"/>
        <item x="1"/>
        <item x="0"/>
        <item x="3"/>
        <item m="1" x="8"/>
        <item x="4"/>
        <item m="1" x="5"/>
        <item m="1" x="6"/>
        <item m="1" x="9"/>
        <item x="2"/>
      </items>
    </pivotField>
    <pivotField compact="0" showAll="0" insertBlankRow="1" defaultSubtotal="0">
      <items count="7">
        <item m="1" x="6"/>
        <item x="3"/>
        <item x="0"/>
        <item m="1" x="5"/>
        <item x="4"/>
        <item x="2"/>
        <item x="1"/>
      </items>
    </pivotField>
    <pivotField axis="axisRow" compact="0" showAll="0" insertBlankRow="1" defaultSubtotal="0">
      <items count="17">
        <item m="1" x="13"/>
        <item m="1" x="9"/>
        <item m="1" x="15"/>
        <item x="8"/>
        <item m="1" x="10"/>
        <item m="1" x="11"/>
        <item m="1" x="14"/>
        <item m="1" x="12"/>
        <item m="1" x="16"/>
        <item x="7"/>
        <item x="0"/>
        <item x="1"/>
        <item x="2"/>
        <item x="3"/>
        <item x="4"/>
        <item x="5"/>
        <item x="6"/>
      </items>
    </pivotField>
    <pivotField axis="axisRow" compact="0" showAll="0" insertBlankRow="1" defaultSubtotal="0">
      <items count="12">
        <item m="1" x="10"/>
        <item m="1" x="11"/>
        <item x="1"/>
        <item m="1" x="9"/>
        <item x="6"/>
        <item x="0"/>
        <item m="1" x="8"/>
        <item m="1" x="7"/>
        <item x="2"/>
        <item x="4"/>
        <item x="3"/>
        <item x="5"/>
      </items>
    </pivotField>
    <pivotField compact="0" showAll="0" insertBlankRow="1" defaultSubtotal="0"/>
    <pivotField compact="0" showAll="0" insertBlankRow="1" defaultSubtotal="0"/>
  </pivotFields>
  <rowFields count="3">
    <field x="12"/>
    <field x="11"/>
    <field x="1"/>
  </rowFields>
  <rowItems count="187">
    <i>
      <x v="2"/>
    </i>
    <i r="1">
      <x v="3"/>
    </i>
    <i r="2">
      <x v="116"/>
    </i>
    <i r="2">
      <x v="162"/>
    </i>
    <i r="2">
      <x v="172"/>
    </i>
    <i r="2">
      <x v="173"/>
    </i>
    <i t="blank" r="1">
      <x v="3"/>
    </i>
    <i r="1">
      <x v="9"/>
    </i>
    <i r="2">
      <x v="140"/>
    </i>
    <i r="2">
      <x v="167"/>
    </i>
    <i t="blank" r="1">
      <x v="9"/>
    </i>
    <i>
      <x v="4"/>
    </i>
    <i r="1">
      <x v="9"/>
    </i>
    <i r="2">
      <x v="37"/>
    </i>
    <i r="2">
      <x v="84"/>
    </i>
    <i r="2">
      <x v="86"/>
    </i>
    <i r="2">
      <x v="141"/>
    </i>
    <i r="2">
      <x v="177"/>
    </i>
    <i t="blank" r="1">
      <x v="9"/>
    </i>
    <i>
      <x v="5"/>
    </i>
    <i r="1">
      <x v="9"/>
    </i>
    <i r="2">
      <x v="23"/>
    </i>
    <i r="2">
      <x v="24"/>
    </i>
    <i r="2">
      <x v="25"/>
    </i>
    <i r="2">
      <x v="40"/>
    </i>
    <i r="2">
      <x v="66"/>
    </i>
    <i r="2">
      <x v="88"/>
    </i>
    <i r="2">
      <x v="89"/>
    </i>
    <i r="2">
      <x v="95"/>
    </i>
    <i r="2">
      <x v="114"/>
    </i>
    <i r="2">
      <x v="128"/>
    </i>
    <i r="2">
      <x v="129"/>
    </i>
    <i r="2">
      <x v="130"/>
    </i>
    <i r="2">
      <x v="131"/>
    </i>
    <i r="2">
      <x v="136"/>
    </i>
    <i r="2">
      <x v="137"/>
    </i>
    <i r="2">
      <x v="145"/>
    </i>
    <i r="2">
      <x v="146"/>
    </i>
    <i r="2">
      <x v="147"/>
    </i>
    <i r="2">
      <x v="150"/>
    </i>
    <i r="2">
      <x v="151"/>
    </i>
    <i r="2">
      <x v="155"/>
    </i>
    <i r="2">
      <x v="156"/>
    </i>
    <i r="2">
      <x v="158"/>
    </i>
    <i r="2">
      <x v="163"/>
    </i>
    <i r="2">
      <x v="164"/>
    </i>
    <i r="2">
      <x v="165"/>
    </i>
    <i r="2">
      <x v="166"/>
    </i>
    <i r="2">
      <x v="168"/>
    </i>
    <i r="2">
      <x v="170"/>
    </i>
    <i r="2">
      <x v="174"/>
    </i>
    <i r="2">
      <x v="175"/>
    </i>
    <i r="2">
      <x v="180"/>
    </i>
    <i t="blank" r="1">
      <x v="9"/>
    </i>
    <i r="1">
      <x v="10"/>
    </i>
    <i r="2">
      <x v="13"/>
    </i>
    <i r="2">
      <x v="19"/>
    </i>
    <i r="2">
      <x v="20"/>
    </i>
    <i r="2">
      <x v="21"/>
    </i>
    <i r="2">
      <x v="22"/>
    </i>
    <i r="2">
      <x v="28"/>
    </i>
    <i r="2">
      <x v="38"/>
    </i>
    <i r="2">
      <x v="44"/>
    </i>
    <i r="2">
      <x v="47"/>
    </i>
    <i r="2">
      <x v="75"/>
    </i>
    <i r="2">
      <x v="101"/>
    </i>
    <i r="2">
      <x v="104"/>
    </i>
    <i r="2">
      <x v="132"/>
    </i>
    <i t="blank" r="1">
      <x v="10"/>
    </i>
    <i r="1">
      <x v="11"/>
    </i>
    <i r="2">
      <x v="1"/>
    </i>
    <i r="2">
      <x v="3"/>
    </i>
    <i r="2">
      <x v="29"/>
    </i>
    <i r="2">
      <x v="45"/>
    </i>
    <i r="2">
      <x v="62"/>
    </i>
    <i r="2">
      <x v="85"/>
    </i>
    <i r="2">
      <x v="90"/>
    </i>
    <i r="2">
      <x v="94"/>
    </i>
    <i r="2">
      <x v="100"/>
    </i>
    <i r="2">
      <x v="110"/>
    </i>
    <i r="2">
      <x v="112"/>
    </i>
    <i r="2">
      <x v="118"/>
    </i>
    <i r="2">
      <x v="119"/>
    </i>
    <i r="2">
      <x v="120"/>
    </i>
    <i t="blank" r="1">
      <x v="11"/>
    </i>
    <i r="1">
      <x v="12"/>
    </i>
    <i r="2">
      <x v="2"/>
    </i>
    <i r="2">
      <x v="16"/>
    </i>
    <i r="2">
      <x v="27"/>
    </i>
    <i r="2">
      <x v="33"/>
    </i>
    <i r="2">
      <x v="46"/>
    </i>
    <i r="2">
      <x v="49"/>
    </i>
    <i r="2">
      <x v="50"/>
    </i>
    <i r="2">
      <x v="60"/>
    </i>
    <i r="2">
      <x v="62"/>
    </i>
    <i r="2">
      <x v="64"/>
    </i>
    <i r="2">
      <x v="67"/>
    </i>
    <i r="2">
      <x v="71"/>
    </i>
    <i r="2">
      <x v="78"/>
    </i>
    <i r="2">
      <x v="87"/>
    </i>
    <i r="2">
      <x v="91"/>
    </i>
    <i r="2">
      <x v="92"/>
    </i>
    <i r="2">
      <x v="100"/>
    </i>
    <i r="2">
      <x v="169"/>
    </i>
    <i r="2">
      <x v="178"/>
    </i>
    <i t="blank" r="1">
      <x v="12"/>
    </i>
    <i r="1">
      <x v="13"/>
    </i>
    <i r="2">
      <x v="6"/>
    </i>
    <i r="2">
      <x v="17"/>
    </i>
    <i r="2">
      <x v="35"/>
    </i>
    <i r="2">
      <x v="48"/>
    </i>
    <i r="2">
      <x v="59"/>
    </i>
    <i r="2">
      <x v="68"/>
    </i>
    <i r="2">
      <x v="73"/>
    </i>
    <i r="2">
      <x v="102"/>
    </i>
    <i r="2">
      <x v="120"/>
    </i>
    <i t="blank" r="1">
      <x v="13"/>
    </i>
    <i r="1">
      <x v="14"/>
    </i>
    <i r="2">
      <x v="14"/>
    </i>
    <i r="2">
      <x v="32"/>
    </i>
    <i r="2">
      <x v="36"/>
    </i>
    <i r="2">
      <x v="39"/>
    </i>
    <i r="2">
      <x v="133"/>
    </i>
    <i t="blank" r="1">
      <x v="14"/>
    </i>
    <i r="1">
      <x v="15"/>
    </i>
    <i r="2">
      <x/>
    </i>
    <i r="2">
      <x v="34"/>
    </i>
    <i r="2">
      <x v="53"/>
    </i>
    <i r="2">
      <x v="54"/>
    </i>
    <i r="2">
      <x v="56"/>
    </i>
    <i r="2">
      <x v="58"/>
    </i>
    <i r="2">
      <x v="96"/>
    </i>
    <i r="2">
      <x v="97"/>
    </i>
    <i r="2">
      <x v="98"/>
    </i>
    <i r="2">
      <x v="99"/>
    </i>
    <i r="2">
      <x v="103"/>
    </i>
    <i r="2">
      <x v="121"/>
    </i>
    <i t="blank" r="1">
      <x v="15"/>
    </i>
    <i r="1">
      <x v="16"/>
    </i>
    <i r="2">
      <x v="10"/>
    </i>
    <i r="2">
      <x v="11"/>
    </i>
    <i r="2">
      <x v="30"/>
    </i>
    <i r="2">
      <x v="65"/>
    </i>
    <i r="2">
      <x v="69"/>
    </i>
    <i r="2">
      <x v="70"/>
    </i>
    <i r="2">
      <x v="74"/>
    </i>
    <i r="2">
      <x v="76"/>
    </i>
    <i r="2">
      <x v="80"/>
    </i>
    <i r="2">
      <x v="83"/>
    </i>
    <i t="blank" r="1">
      <x v="16"/>
    </i>
    <i>
      <x v="8"/>
    </i>
    <i r="1">
      <x v="9"/>
    </i>
    <i r="2">
      <x v="9"/>
    </i>
    <i r="2">
      <x v="12"/>
    </i>
    <i r="2">
      <x v="41"/>
    </i>
    <i r="2">
      <x v="122"/>
    </i>
    <i r="2">
      <x v="138"/>
    </i>
    <i r="2">
      <x v="142"/>
    </i>
    <i r="2">
      <x v="152"/>
    </i>
    <i t="blank" r="1">
      <x v="9"/>
    </i>
    <i>
      <x v="9"/>
    </i>
    <i r="1">
      <x v="9"/>
    </i>
    <i r="2">
      <x v="63"/>
    </i>
    <i r="2">
      <x v="109"/>
    </i>
    <i r="2">
      <x v="135"/>
    </i>
    <i r="2">
      <x v="148"/>
    </i>
    <i r="2">
      <x v="149"/>
    </i>
    <i r="2">
      <x v="154"/>
    </i>
    <i r="2">
      <x v="157"/>
    </i>
    <i r="2">
      <x v="159"/>
    </i>
    <i r="2">
      <x v="160"/>
    </i>
    <i r="2">
      <x v="161"/>
    </i>
    <i r="2">
      <x v="171"/>
    </i>
    <i r="2">
      <x v="176"/>
    </i>
    <i t="blank" r="1">
      <x v="9"/>
    </i>
    <i>
      <x v="10"/>
    </i>
    <i r="1">
      <x v="9"/>
    </i>
    <i r="2">
      <x v="72"/>
    </i>
    <i t="blank" r="1">
      <x v="9"/>
    </i>
    <i>
      <x v="11"/>
    </i>
    <i r="1">
      <x v="9"/>
    </i>
    <i r="2">
      <x v="31"/>
    </i>
    <i r="2">
      <x v="42"/>
    </i>
    <i r="2">
      <x v="55"/>
    </i>
    <i r="2">
      <x v="57"/>
    </i>
    <i r="2">
      <x v="117"/>
    </i>
    <i t="blank" r="1">
      <x v="9"/>
    </i>
  </rowItems>
  <colFields count="1">
    <field x="9"/>
  </colFields>
  <colItems count="5">
    <i>
      <x v="2"/>
    </i>
    <i>
      <x v="3"/>
    </i>
    <i>
      <x v="4"/>
    </i>
    <i>
      <x v="6"/>
    </i>
    <i>
      <x v="10"/>
    </i>
  </colItems>
  <dataFields count="1">
    <dataField name="Nombre de nb" fld="6" subtotal="count" baseField="0" baseItem="0"/>
  </dataFields>
  <formats count="16">
    <format dxfId="5">
      <pivotArea dataOnly="0" labelOnly="1" grandCol="1" outline="0" fieldPosition="0"/>
    </format>
    <format dxfId="6">
      <pivotArea grandCol="1" outline="0" collapsedLevelsAreSubtotals="1" fieldPosition="0"/>
    </format>
    <format dxfId="7">
      <pivotArea type="topRight" dataOnly="0" labelOnly="1" outline="0" fieldPosition="0"/>
    </format>
    <format dxfId="8">
      <pivotArea dataOnly="0" labelOnly="1" grandCol="1" outline="0" fieldPosition="0"/>
    </format>
    <format dxfId="9">
      <pivotArea grandCol="1" outline="0" collapsedLevelsAreSubtotals="1" fieldPosition="0"/>
    </format>
    <format dxfId="10">
      <pivotArea type="topRight" dataOnly="0" labelOnly="1" outline="0" fieldPosition="0"/>
    </format>
    <format dxfId="11">
      <pivotArea dataOnly="0" labelOnly="1" grandCol="1" outline="0" fieldPosition="0"/>
    </format>
    <format dxfId="12">
      <pivotArea field="9" type="button" dataOnly="0" labelOnly="1" outline="0" axis="axisCol" fieldPosition="0"/>
    </format>
    <format dxfId="13">
      <pivotArea field="10" type="button" dataOnly="0" labelOnly="1" outline="0"/>
    </format>
    <format dxfId="14">
      <pivotArea type="origin" dataOnly="0" labelOnly="1" outline="0" fieldPosition="0"/>
    </format>
    <format dxfId="15">
      <pivotArea field="1" type="button" dataOnly="0" labelOnly="1" outline="0" axis="axisRow" fieldPosition="2"/>
    </format>
    <format dxfId="16">
      <pivotArea field="1" type="button" dataOnly="0" labelOnly="1" outline="0" axis="axisRow" fieldPosition="2"/>
    </format>
    <format dxfId="17">
      <pivotArea field="12" type="button" dataOnly="0" labelOnly="1" outline="0" axis="axisRow" fieldPosition="0"/>
    </format>
    <format dxfId="18">
      <pivotArea field="11" type="button" dataOnly="0" labelOnly="1" outline="0" axis="axisRow" fieldPosition="1"/>
    </format>
    <format dxfId="19">
      <pivotArea field="1" type="button" dataOnly="0" labelOnly="1" outline="0" axis="axisRow" fieldPosition="2"/>
    </format>
    <format dxfId="20">
      <pivotArea dataOnly="0" labelOnly="1" outline="0" fieldPosition="0">
        <references count="1">
          <reference field="9" count="2">
            <x v="3"/>
            <x v="5"/>
          </reference>
        </references>
      </pivotArea>
    </format>
  </formats>
  <pivotTableStyleInfo name="PivotStyleLight2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 InsertBlankRowDefault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hase" xr10:uid="{4DF163BA-0D8E-451E-BF94-E5282370BD5B}" sourceName="phase">
  <pivotTables>
    <pivotTable tabId="1" name="Tableau croisé dynamique2"/>
  </pivotTables>
  <data>
    <tabular pivotCacheId="1265926786" showMissing="0">
      <items count="16">
        <i x="3" s="1"/>
        <i x="7" s="1"/>
        <i x="4" s="1"/>
        <i x="11" s="1"/>
        <i x="0" s="1"/>
        <i x="5" s="1"/>
        <i x="6" s="1"/>
        <i x="1" s="1"/>
        <i x="8" s="1"/>
        <i x="9" s="1"/>
        <i x="10" s="1"/>
        <i x="2" s="1"/>
        <i x="12" s="1" nd="1"/>
        <i x="13" s="1" nd="1"/>
        <i x="15" s="1" nd="1"/>
        <i x="1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ropriétaire" xr10:uid="{BE5874FC-3005-4FD9-9EE3-A5BB9590FC5A}" sourceName="propriétaire">
  <pivotTables>
    <pivotTable tabId="1" name="Tableau croisé dynamique2"/>
  </pivotTables>
  <data>
    <tabular pivotCacheId="1265926786" showMissing="0">
      <items count="11">
        <i x="1" s="1"/>
        <i x="0" s="1"/>
        <i x="3" s="1"/>
        <i x="2" s="1"/>
        <i x="4" s="1"/>
        <i x="7" s="1" nd="1"/>
        <i x="10" s="1" nd="1"/>
        <i x="9" s="1" nd="1"/>
        <i x="8" s="1" nd="1"/>
        <i x="5" s="1" nd="1"/>
        <i x="6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sponsable" xr10:uid="{35046B8B-B54B-4B3E-9DC6-625EC6FA7417}" sourceName="responsable">
  <pivotTables>
    <pivotTable tabId="1" name="Tableau croisé dynamique2"/>
  </pivotTables>
  <data>
    <tabular pivotCacheId="1265926786" showMissing="0">
      <items count="7">
        <i x="3" s="1"/>
        <i x="0" s="1"/>
        <i x="1" s="1"/>
        <i x="4" s="1"/>
        <i x="2" s="1"/>
        <i x="6" s="1" nd="1"/>
        <i x="5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ontenant" xr10:uid="{004B0E6E-C30C-40B3-AA34-99E584897776}" sourceName="contenant">
  <pivotTables>
    <pivotTable tabId="1" name="Tableau croisé dynamique2"/>
  </pivotTables>
  <data>
    <tabular pivotCacheId="1265926786" showMissing="0">
      <items count="17">
        <i x="0" s="1"/>
        <i x="1" s="1"/>
        <i x="2" s="1"/>
        <i x="3" s="1"/>
        <i x="4" s="1"/>
        <i x="5" s="1"/>
        <i x="6" s="1"/>
        <i x="8" s="1"/>
        <i x="7" s="1"/>
        <i x="13" s="1" nd="1"/>
        <i x="9" s="1" nd="1"/>
        <i x="15" s="1" nd="1"/>
        <i x="10" s="1" nd="1"/>
        <i x="11" s="1" nd="1"/>
        <i x="14" s="1" nd="1"/>
        <i x="12" s="1" nd="1"/>
        <i x="16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eu" xr10:uid="{A4684184-763D-4640-949C-3F6C0F7978CA}" sourceName="lieu">
  <pivotTables>
    <pivotTable tabId="1" name="Tableau croisé dynamique2"/>
  </pivotTables>
  <data>
    <tabular pivotCacheId="1265926786" showMissing="0">
      <items count="12">
        <i x="5" s="1"/>
        <i x="4" s="1"/>
        <i x="3" s="1"/>
        <i x="2" s="1"/>
        <i x="1" s="1"/>
        <i x="0" s="1"/>
        <i x="6" s="1"/>
        <i x="10" s="1" nd="1"/>
        <i x="11" s="1" nd="1"/>
        <i x="7" s="1" nd="1"/>
        <i x="9" s="1" nd="1"/>
        <i x="8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hase" xr10:uid="{6CB3F304-D4D5-4AB9-BBAB-A8DF5E83595A}" cache="Segment_phase" caption="phase" rowHeight="225425"/>
  <slicer name="propriétaire 1" xr10:uid="{5C525937-F251-4CCD-818D-6E99A4564A2F}" cache="Segment_propriétaire" caption="propriétaire" rowHeight="225425"/>
  <slicer name="responsable 1" xr10:uid="{6FF02751-6CB8-4788-BE5A-F20213131D37}" cache="Segment_responsable" caption="responsable" rowHeight="225425"/>
  <slicer name="contenant 1" xr10:uid="{3E537040-2F58-48E1-86E8-4CD6421FFC78}" cache="Segment_contenant" caption="contenant" rowHeight="225425"/>
  <slicer name="lieu 1" xr10:uid="{3BFC717B-E0DC-4C26-9E40-50B68EC74CFA}" cache="Segment_lieu" caption="lieu" rowHeight="225425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82DC7-55B3-42A6-B1D3-1CE2DAB12EA8}">
  <sheetPr codeName="Feuil11"/>
  <dimension ref="A1:Q240"/>
  <sheetViews>
    <sheetView showGridLines="0" tabSelected="1" workbookViewId="0">
      <pane xSplit="1" ySplit="5" topLeftCell="B6" activePane="bottomRight" state="frozen"/>
      <selection activeCell="F2" sqref="F2:F16"/>
      <selection pane="topRight" activeCell="F2" sqref="F2:F16"/>
      <selection pane="bottomLeft" activeCell="F2" sqref="F2:F16"/>
      <selection pane="bottomRight" activeCell="E11" sqref="E11"/>
    </sheetView>
  </sheetViews>
  <sheetFormatPr baseColWidth="10" defaultRowHeight="12.75" x14ac:dyDescent="0.2"/>
  <cols>
    <col min="1" max="1" width="38.42578125" bestFit="1" customWidth="1"/>
    <col min="2" max="2" width="9.85546875" style="1" bestFit="1" customWidth="1"/>
    <col min="3" max="3" width="52.140625" style="2" bestFit="1" customWidth="1"/>
    <col min="4" max="4" width="6.140625" style="2" bestFit="1" customWidth="1"/>
    <col min="5" max="5" width="9.85546875" style="2" bestFit="1" customWidth="1"/>
    <col min="6" max="6" width="13.42578125" style="2" bestFit="1" customWidth="1"/>
    <col min="7" max="7" width="9.140625" style="2" bestFit="1" customWidth="1"/>
    <col min="8" max="10" width="9.85546875" style="2" bestFit="1" customWidth="1"/>
    <col min="11" max="11" width="9" bestFit="1" customWidth="1"/>
    <col min="12" max="17" width="10.140625" bestFit="1" customWidth="1"/>
    <col min="18" max="30" width="34.5703125" bestFit="1" customWidth="1"/>
    <col min="31" max="31" width="14.5703125" bestFit="1" customWidth="1"/>
    <col min="32" max="32" width="5.7109375" bestFit="1" customWidth="1"/>
    <col min="33" max="33" width="16.7109375" bestFit="1" customWidth="1"/>
    <col min="34" max="34" width="28.28515625" bestFit="1" customWidth="1"/>
    <col min="35" max="35" width="11.28515625" bestFit="1" customWidth="1"/>
    <col min="36" max="36" width="12.42578125" bestFit="1" customWidth="1"/>
    <col min="37" max="37" width="13" bestFit="1" customWidth="1"/>
    <col min="38" max="38" width="17.7109375" bestFit="1" customWidth="1"/>
    <col min="39" max="39" width="13.5703125" bestFit="1" customWidth="1"/>
    <col min="40" max="40" width="4" bestFit="1" customWidth="1"/>
  </cols>
  <sheetData>
    <row r="1" spans="1:17" ht="113.25" customHeight="1" x14ac:dyDescent="0.2"/>
    <row r="2" spans="1:17" ht="9.75" customHeight="1" x14ac:dyDescent="0.2"/>
    <row r="3" spans="1:17" ht="8.25" customHeight="1" x14ac:dyDescent="0.2"/>
    <row r="4" spans="1:17" ht="53.25" x14ac:dyDescent="0.2">
      <c r="A4" s="3" t="s">
        <v>0</v>
      </c>
      <c r="B4" s="3"/>
      <c r="C4" s="3"/>
      <c r="D4" s="4" t="s">
        <v>1</v>
      </c>
      <c r="I4"/>
      <c r="J4"/>
    </row>
    <row r="5" spans="1:17" s="5" customFormat="1" ht="15" x14ac:dyDescent="0.25">
      <c r="A5" t="s">
        <v>2</v>
      </c>
      <c r="B5" t="s">
        <v>3</v>
      </c>
      <c r="C5" s="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/>
      <c r="J5"/>
      <c r="K5"/>
    </row>
    <row r="6" spans="1:17" s="6" customFormat="1" ht="15" x14ac:dyDescent="0.25">
      <c r="A6" t="s">
        <v>10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x14ac:dyDescent="0.2">
      <c r="B7" t="s">
        <v>11</v>
      </c>
      <c r="C7"/>
      <c r="D7"/>
      <c r="E7"/>
      <c r="F7"/>
      <c r="G7"/>
      <c r="H7"/>
      <c r="I7"/>
      <c r="J7"/>
    </row>
    <row r="8" spans="1:17" x14ac:dyDescent="0.2">
      <c r="B8"/>
      <c r="C8" t="s">
        <v>12</v>
      </c>
      <c r="D8"/>
      <c r="E8">
        <v>1</v>
      </c>
      <c r="F8"/>
      <c r="G8"/>
      <c r="H8"/>
      <c r="I8"/>
      <c r="J8"/>
    </row>
    <row r="9" spans="1:17" x14ac:dyDescent="0.2">
      <c r="B9"/>
      <c r="C9" t="s">
        <v>13</v>
      </c>
      <c r="D9"/>
      <c r="E9">
        <v>1</v>
      </c>
      <c r="F9"/>
      <c r="G9"/>
      <c r="H9"/>
      <c r="I9"/>
      <c r="J9"/>
    </row>
    <row r="10" spans="1:17" x14ac:dyDescent="0.2">
      <c r="B10"/>
      <c r="C10" t="s">
        <v>14</v>
      </c>
      <c r="D10"/>
      <c r="E10">
        <v>1</v>
      </c>
      <c r="F10"/>
      <c r="G10"/>
      <c r="H10"/>
      <c r="I10"/>
      <c r="J10"/>
    </row>
    <row r="11" spans="1:17" x14ac:dyDescent="0.2">
      <c r="B11"/>
      <c r="C11" t="s">
        <v>15</v>
      </c>
      <c r="D11"/>
      <c r="E11">
        <v>1</v>
      </c>
      <c r="F11"/>
      <c r="G11"/>
      <c r="H11"/>
      <c r="I11"/>
      <c r="J11"/>
    </row>
    <row r="12" spans="1:17" x14ac:dyDescent="0.2">
      <c r="B12"/>
      <c r="C12"/>
      <c r="D12"/>
      <c r="E12"/>
      <c r="F12"/>
      <c r="G12"/>
      <c r="H12"/>
      <c r="I12"/>
      <c r="J12"/>
    </row>
    <row r="13" spans="1:17" x14ac:dyDescent="0.2">
      <c r="B13" t="s">
        <v>16</v>
      </c>
      <c r="C13"/>
      <c r="D13"/>
      <c r="E13"/>
      <c r="F13"/>
      <c r="G13"/>
      <c r="H13"/>
      <c r="I13"/>
      <c r="J13"/>
    </row>
    <row r="14" spans="1:17" x14ac:dyDescent="0.2">
      <c r="B14"/>
      <c r="C14" t="s">
        <v>17</v>
      </c>
      <c r="D14"/>
      <c r="E14">
        <v>2</v>
      </c>
      <c r="F14"/>
      <c r="G14"/>
      <c r="H14"/>
      <c r="I14"/>
      <c r="J14"/>
    </row>
    <row r="15" spans="1:17" x14ac:dyDescent="0.2">
      <c r="B15"/>
      <c r="C15" t="s">
        <v>18</v>
      </c>
      <c r="D15"/>
      <c r="E15"/>
      <c r="F15"/>
      <c r="G15"/>
      <c r="H15"/>
      <c r="I15"/>
      <c r="J15"/>
    </row>
    <row r="16" spans="1:17" x14ac:dyDescent="0.2">
      <c r="B16"/>
      <c r="C16"/>
      <c r="D16"/>
      <c r="E16"/>
      <c r="F16"/>
      <c r="G16"/>
      <c r="H16"/>
      <c r="I16"/>
      <c r="J16"/>
    </row>
    <row r="17" spans="1:6" customFormat="1" x14ac:dyDescent="0.2">
      <c r="A17" t="s">
        <v>16</v>
      </c>
    </row>
    <row r="18" spans="1:6" customFormat="1" x14ac:dyDescent="0.2">
      <c r="B18" t="s">
        <v>16</v>
      </c>
    </row>
    <row r="19" spans="1:6" customFormat="1" x14ac:dyDescent="0.2">
      <c r="C19" t="s">
        <v>19</v>
      </c>
      <c r="E19">
        <v>1</v>
      </c>
    </row>
    <row r="20" spans="1:6" customFormat="1" x14ac:dyDescent="0.2">
      <c r="C20" t="s">
        <v>20</v>
      </c>
      <c r="E20">
        <v>1</v>
      </c>
    </row>
    <row r="21" spans="1:6" customFormat="1" x14ac:dyDescent="0.2">
      <c r="C21" t="s">
        <v>21</v>
      </c>
    </row>
    <row r="22" spans="1:6" customFormat="1" x14ac:dyDescent="0.2">
      <c r="C22" t="s">
        <v>22</v>
      </c>
      <c r="E22">
        <v>1</v>
      </c>
    </row>
    <row r="23" spans="1:6" customFormat="1" x14ac:dyDescent="0.2">
      <c r="C23" t="s">
        <v>23</v>
      </c>
    </row>
    <row r="24" spans="1:6" customFormat="1" x14ac:dyDescent="0.2"/>
    <row r="25" spans="1:6" customFormat="1" x14ac:dyDescent="0.2">
      <c r="A25" t="s">
        <v>24</v>
      </c>
    </row>
    <row r="26" spans="1:6" customFormat="1" x14ac:dyDescent="0.2">
      <c r="B26" t="s">
        <v>16</v>
      </c>
    </row>
    <row r="27" spans="1:6" customFormat="1" x14ac:dyDescent="0.2">
      <c r="C27" t="s">
        <v>25</v>
      </c>
      <c r="D27">
        <v>1</v>
      </c>
      <c r="E27">
        <v>1</v>
      </c>
    </row>
    <row r="28" spans="1:6" customFormat="1" x14ac:dyDescent="0.2">
      <c r="C28" t="s">
        <v>26</v>
      </c>
      <c r="E28">
        <v>1</v>
      </c>
    </row>
    <row r="29" spans="1:6" customFormat="1" x14ac:dyDescent="0.2">
      <c r="C29" t="s">
        <v>27</v>
      </c>
      <c r="E29">
        <v>1</v>
      </c>
    </row>
    <row r="30" spans="1:6" customFormat="1" x14ac:dyDescent="0.2">
      <c r="C30" t="s">
        <v>28</v>
      </c>
      <c r="E30">
        <v>1</v>
      </c>
    </row>
    <row r="31" spans="1:6" customFormat="1" x14ac:dyDescent="0.2">
      <c r="C31" t="s">
        <v>29</v>
      </c>
      <c r="F31">
        <v>1</v>
      </c>
    </row>
    <row r="32" spans="1:6" customFormat="1" x14ac:dyDescent="0.2">
      <c r="C32" t="s">
        <v>30</v>
      </c>
      <c r="E32">
        <v>1</v>
      </c>
    </row>
    <row r="33" spans="3:5" customFormat="1" x14ac:dyDescent="0.2">
      <c r="C33" t="s">
        <v>31</v>
      </c>
      <c r="E33">
        <v>1</v>
      </c>
    </row>
    <row r="34" spans="3:5" customFormat="1" x14ac:dyDescent="0.2">
      <c r="C34" t="s">
        <v>32</v>
      </c>
      <c r="E34">
        <v>1</v>
      </c>
    </row>
    <row r="35" spans="3:5" customFormat="1" x14ac:dyDescent="0.2">
      <c r="C35" t="s">
        <v>33</v>
      </c>
      <c r="E35">
        <v>1</v>
      </c>
    </row>
    <row r="36" spans="3:5" customFormat="1" x14ac:dyDescent="0.2">
      <c r="C36" t="s">
        <v>34</v>
      </c>
      <c r="E36">
        <v>1</v>
      </c>
    </row>
    <row r="37" spans="3:5" customFormat="1" x14ac:dyDescent="0.2">
      <c r="C37" t="s">
        <v>35</v>
      </c>
      <c r="E37">
        <v>1</v>
      </c>
    </row>
    <row r="38" spans="3:5" customFormat="1" x14ac:dyDescent="0.2">
      <c r="C38" t="s">
        <v>36</v>
      </c>
      <c r="E38">
        <v>1</v>
      </c>
    </row>
    <row r="39" spans="3:5" customFormat="1" x14ac:dyDescent="0.2">
      <c r="C39" t="s">
        <v>37</v>
      </c>
      <c r="E39">
        <v>1</v>
      </c>
    </row>
    <row r="40" spans="3:5" customFormat="1" x14ac:dyDescent="0.2">
      <c r="C40" t="s">
        <v>38</v>
      </c>
      <c r="E40">
        <v>1</v>
      </c>
    </row>
    <row r="41" spans="3:5" customFormat="1" x14ac:dyDescent="0.2">
      <c r="C41" t="s">
        <v>39</v>
      </c>
      <c r="E41">
        <v>1</v>
      </c>
    </row>
    <row r="42" spans="3:5" customFormat="1" x14ac:dyDescent="0.2">
      <c r="C42" t="s">
        <v>40</v>
      </c>
    </row>
    <row r="43" spans="3:5" customFormat="1" x14ac:dyDescent="0.2">
      <c r="C43" t="s">
        <v>41</v>
      </c>
      <c r="E43">
        <v>1</v>
      </c>
    </row>
    <row r="44" spans="3:5" customFormat="1" x14ac:dyDescent="0.2">
      <c r="C44" t="s">
        <v>42</v>
      </c>
      <c r="E44">
        <v>1</v>
      </c>
    </row>
    <row r="45" spans="3:5" customFormat="1" x14ac:dyDescent="0.2">
      <c r="C45" t="s">
        <v>43</v>
      </c>
      <c r="E45">
        <v>1</v>
      </c>
    </row>
    <row r="46" spans="3:5" customFormat="1" x14ac:dyDescent="0.2">
      <c r="C46" t="s">
        <v>44</v>
      </c>
      <c r="E46">
        <v>1</v>
      </c>
    </row>
    <row r="47" spans="3:5" customFormat="1" x14ac:dyDescent="0.2">
      <c r="C47" t="s">
        <v>45</v>
      </c>
      <c r="E47">
        <v>1</v>
      </c>
    </row>
    <row r="48" spans="3:5" customFormat="1" x14ac:dyDescent="0.2">
      <c r="C48" t="s">
        <v>46</v>
      </c>
      <c r="E48">
        <v>1</v>
      </c>
    </row>
    <row r="49" spans="2:5" customFormat="1" x14ac:dyDescent="0.2">
      <c r="C49" t="s">
        <v>47</v>
      </c>
      <c r="E49">
        <v>1</v>
      </c>
    </row>
    <row r="50" spans="2:5" customFormat="1" x14ac:dyDescent="0.2">
      <c r="C50" t="s">
        <v>48</v>
      </c>
      <c r="E50">
        <v>1</v>
      </c>
    </row>
    <row r="51" spans="2:5" customFormat="1" x14ac:dyDescent="0.2">
      <c r="C51" t="s">
        <v>49</v>
      </c>
      <c r="E51">
        <v>1</v>
      </c>
    </row>
    <row r="52" spans="2:5" customFormat="1" x14ac:dyDescent="0.2">
      <c r="C52" t="s">
        <v>50</v>
      </c>
      <c r="E52">
        <v>1</v>
      </c>
    </row>
    <row r="53" spans="2:5" customFormat="1" x14ac:dyDescent="0.2">
      <c r="C53" t="s">
        <v>51</v>
      </c>
    </row>
    <row r="54" spans="2:5" customFormat="1" x14ac:dyDescent="0.2">
      <c r="C54" t="s">
        <v>52</v>
      </c>
      <c r="E54">
        <v>1</v>
      </c>
    </row>
    <row r="55" spans="2:5" customFormat="1" x14ac:dyDescent="0.2">
      <c r="C55" t="s">
        <v>53</v>
      </c>
      <c r="E55">
        <v>1</v>
      </c>
    </row>
    <row r="56" spans="2:5" customFormat="1" x14ac:dyDescent="0.2">
      <c r="C56" t="s">
        <v>54</v>
      </c>
      <c r="E56">
        <v>1</v>
      </c>
    </row>
    <row r="57" spans="2:5" customFormat="1" x14ac:dyDescent="0.2">
      <c r="C57" t="s">
        <v>55</v>
      </c>
      <c r="E57">
        <v>1</v>
      </c>
    </row>
    <row r="58" spans="2:5" customFormat="1" x14ac:dyDescent="0.2">
      <c r="C58" t="s">
        <v>56</v>
      </c>
      <c r="E58">
        <v>1</v>
      </c>
    </row>
    <row r="59" spans="2:5" customFormat="1" x14ac:dyDescent="0.2"/>
    <row r="60" spans="2:5" customFormat="1" x14ac:dyDescent="0.2">
      <c r="B60" t="s">
        <v>57</v>
      </c>
    </row>
    <row r="61" spans="2:5" customFormat="1" x14ac:dyDescent="0.2">
      <c r="C61" t="s">
        <v>58</v>
      </c>
      <c r="E61">
        <v>1</v>
      </c>
    </row>
    <row r="62" spans="2:5" customFormat="1" x14ac:dyDescent="0.2">
      <c r="C62" t="s">
        <v>59</v>
      </c>
      <c r="E62">
        <v>1</v>
      </c>
    </row>
    <row r="63" spans="2:5" customFormat="1" x14ac:dyDescent="0.2">
      <c r="C63" t="s">
        <v>60</v>
      </c>
      <c r="E63">
        <v>1</v>
      </c>
    </row>
    <row r="64" spans="2:5" customFormat="1" x14ac:dyDescent="0.2">
      <c r="C64" t="s">
        <v>61</v>
      </c>
      <c r="E64">
        <v>1</v>
      </c>
    </row>
    <row r="65" spans="2:5" customFormat="1" x14ac:dyDescent="0.2">
      <c r="C65" t="s">
        <v>62</v>
      </c>
      <c r="E65">
        <v>1</v>
      </c>
    </row>
    <row r="66" spans="2:5" customFormat="1" x14ac:dyDescent="0.2">
      <c r="C66" t="s">
        <v>63</v>
      </c>
      <c r="E66">
        <v>1</v>
      </c>
    </row>
    <row r="67" spans="2:5" customFormat="1" x14ac:dyDescent="0.2">
      <c r="C67" t="s">
        <v>64</v>
      </c>
      <c r="D67">
        <v>1</v>
      </c>
    </row>
    <row r="68" spans="2:5" customFormat="1" x14ac:dyDescent="0.2">
      <c r="C68" t="s">
        <v>65</v>
      </c>
      <c r="E68">
        <v>1</v>
      </c>
    </row>
    <row r="69" spans="2:5" customFormat="1" x14ac:dyDescent="0.2">
      <c r="C69" t="s">
        <v>66</v>
      </c>
      <c r="E69">
        <v>1</v>
      </c>
    </row>
    <row r="70" spans="2:5" customFormat="1" x14ac:dyDescent="0.2">
      <c r="C70" t="s">
        <v>67</v>
      </c>
      <c r="E70">
        <v>1</v>
      </c>
    </row>
    <row r="71" spans="2:5" customFormat="1" x14ac:dyDescent="0.2">
      <c r="C71" t="s">
        <v>68</v>
      </c>
      <c r="E71">
        <v>1</v>
      </c>
    </row>
    <row r="72" spans="2:5" customFormat="1" x14ac:dyDescent="0.2">
      <c r="C72" t="s">
        <v>69</v>
      </c>
      <c r="E72">
        <v>1</v>
      </c>
    </row>
    <row r="73" spans="2:5" customFormat="1" x14ac:dyDescent="0.2">
      <c r="C73" t="s">
        <v>70</v>
      </c>
      <c r="E73">
        <v>1</v>
      </c>
    </row>
    <row r="74" spans="2:5" customFormat="1" x14ac:dyDescent="0.2"/>
    <row r="75" spans="2:5" customFormat="1" x14ac:dyDescent="0.2">
      <c r="B75" t="s">
        <v>71</v>
      </c>
    </row>
    <row r="76" spans="2:5" customFormat="1" x14ac:dyDescent="0.2">
      <c r="C76" t="s">
        <v>72</v>
      </c>
      <c r="E76">
        <v>1</v>
      </c>
    </row>
    <row r="77" spans="2:5" customFormat="1" x14ac:dyDescent="0.2">
      <c r="C77" t="s">
        <v>73</v>
      </c>
      <c r="E77">
        <v>1</v>
      </c>
    </row>
    <row r="78" spans="2:5" customFormat="1" x14ac:dyDescent="0.2">
      <c r="C78" t="s">
        <v>74</v>
      </c>
      <c r="E78">
        <v>1</v>
      </c>
    </row>
    <row r="79" spans="2:5" customFormat="1" x14ac:dyDescent="0.2">
      <c r="C79" t="s">
        <v>75</v>
      </c>
      <c r="E79">
        <v>1</v>
      </c>
    </row>
    <row r="80" spans="2:5" customFormat="1" x14ac:dyDescent="0.2">
      <c r="C80" t="s">
        <v>76</v>
      </c>
      <c r="E80">
        <v>1</v>
      </c>
    </row>
    <row r="81" spans="2:5" customFormat="1" x14ac:dyDescent="0.2">
      <c r="C81" t="s">
        <v>77</v>
      </c>
      <c r="E81">
        <v>1</v>
      </c>
    </row>
    <row r="82" spans="2:5" customFormat="1" x14ac:dyDescent="0.2">
      <c r="C82" t="s">
        <v>78</v>
      </c>
      <c r="E82">
        <v>1</v>
      </c>
    </row>
    <row r="83" spans="2:5" customFormat="1" x14ac:dyDescent="0.2">
      <c r="C83" t="s">
        <v>79</v>
      </c>
      <c r="E83">
        <v>1</v>
      </c>
    </row>
    <row r="84" spans="2:5" customFormat="1" x14ac:dyDescent="0.2">
      <c r="C84" t="s">
        <v>80</v>
      </c>
      <c r="E84">
        <v>1</v>
      </c>
    </row>
    <row r="85" spans="2:5" customFormat="1" x14ac:dyDescent="0.2">
      <c r="C85" t="s">
        <v>81</v>
      </c>
      <c r="E85">
        <v>1</v>
      </c>
    </row>
    <row r="86" spans="2:5" customFormat="1" x14ac:dyDescent="0.2">
      <c r="C86" t="s">
        <v>82</v>
      </c>
      <c r="E86">
        <v>1</v>
      </c>
    </row>
    <row r="87" spans="2:5" customFormat="1" x14ac:dyDescent="0.2">
      <c r="C87" t="s">
        <v>83</v>
      </c>
      <c r="E87">
        <v>1</v>
      </c>
    </row>
    <row r="88" spans="2:5" customFormat="1" x14ac:dyDescent="0.2">
      <c r="C88" t="s">
        <v>84</v>
      </c>
      <c r="E88">
        <v>1</v>
      </c>
    </row>
    <row r="89" spans="2:5" customFormat="1" x14ac:dyDescent="0.2">
      <c r="C89" t="s">
        <v>85</v>
      </c>
      <c r="E89">
        <v>1</v>
      </c>
    </row>
    <row r="90" spans="2:5" customFormat="1" x14ac:dyDescent="0.2"/>
    <row r="91" spans="2:5" customFormat="1" x14ac:dyDescent="0.2">
      <c r="B91" t="s">
        <v>86</v>
      </c>
    </row>
    <row r="92" spans="2:5" customFormat="1" x14ac:dyDescent="0.2">
      <c r="C92" t="s">
        <v>87</v>
      </c>
      <c r="E92">
        <v>1</v>
      </c>
    </row>
    <row r="93" spans="2:5" customFormat="1" x14ac:dyDescent="0.2">
      <c r="C93" t="s">
        <v>88</v>
      </c>
      <c r="E93">
        <v>1</v>
      </c>
    </row>
    <row r="94" spans="2:5" customFormat="1" x14ac:dyDescent="0.2">
      <c r="C94" t="s">
        <v>89</v>
      </c>
      <c r="E94">
        <v>1</v>
      </c>
    </row>
    <row r="95" spans="2:5" customFormat="1" x14ac:dyDescent="0.2">
      <c r="C95" t="s">
        <v>90</v>
      </c>
      <c r="E95">
        <v>1</v>
      </c>
    </row>
    <row r="96" spans="2:5" customFormat="1" x14ac:dyDescent="0.2">
      <c r="C96" t="s">
        <v>91</v>
      </c>
      <c r="E96">
        <v>1</v>
      </c>
    </row>
    <row r="97" spans="2:5" customFormat="1" x14ac:dyDescent="0.2">
      <c r="C97" t="s">
        <v>92</v>
      </c>
      <c r="E97">
        <v>1</v>
      </c>
    </row>
    <row r="98" spans="2:5" customFormat="1" x14ac:dyDescent="0.2">
      <c r="C98" t="s">
        <v>93</v>
      </c>
      <c r="E98">
        <v>1</v>
      </c>
    </row>
    <row r="99" spans="2:5" customFormat="1" x14ac:dyDescent="0.2">
      <c r="C99" t="s">
        <v>94</v>
      </c>
      <c r="E99">
        <v>1</v>
      </c>
    </row>
    <row r="100" spans="2:5" customFormat="1" x14ac:dyDescent="0.2">
      <c r="C100" t="s">
        <v>76</v>
      </c>
      <c r="E100">
        <v>1</v>
      </c>
    </row>
    <row r="101" spans="2:5" customFormat="1" x14ac:dyDescent="0.2">
      <c r="C101" t="s">
        <v>95</v>
      </c>
      <c r="E101">
        <v>1</v>
      </c>
    </row>
    <row r="102" spans="2:5" customFormat="1" x14ac:dyDescent="0.2">
      <c r="C102" t="s">
        <v>96</v>
      </c>
      <c r="E102">
        <v>1</v>
      </c>
    </row>
    <row r="103" spans="2:5" customFormat="1" x14ac:dyDescent="0.2">
      <c r="C103" t="s">
        <v>97</v>
      </c>
      <c r="E103">
        <v>1</v>
      </c>
    </row>
    <row r="104" spans="2:5" customFormat="1" x14ac:dyDescent="0.2">
      <c r="C104" t="s">
        <v>98</v>
      </c>
      <c r="E104">
        <v>1</v>
      </c>
    </row>
    <row r="105" spans="2:5" customFormat="1" x14ac:dyDescent="0.2">
      <c r="C105" t="s">
        <v>99</v>
      </c>
      <c r="E105">
        <v>1</v>
      </c>
    </row>
    <row r="106" spans="2:5" customFormat="1" x14ac:dyDescent="0.2">
      <c r="C106" t="s">
        <v>100</v>
      </c>
      <c r="E106">
        <v>1</v>
      </c>
    </row>
    <row r="107" spans="2:5" customFormat="1" x14ac:dyDescent="0.2">
      <c r="C107" t="s">
        <v>101</v>
      </c>
      <c r="E107">
        <v>1</v>
      </c>
    </row>
    <row r="108" spans="2:5" customFormat="1" x14ac:dyDescent="0.2">
      <c r="C108" t="s">
        <v>80</v>
      </c>
      <c r="E108">
        <v>1</v>
      </c>
    </row>
    <row r="109" spans="2:5" customFormat="1" x14ac:dyDescent="0.2">
      <c r="C109" t="s">
        <v>102</v>
      </c>
      <c r="E109">
        <v>1</v>
      </c>
    </row>
    <row r="110" spans="2:5" customFormat="1" x14ac:dyDescent="0.2">
      <c r="C110" t="s">
        <v>103</v>
      </c>
      <c r="E110">
        <v>1</v>
      </c>
    </row>
    <row r="111" spans="2:5" customFormat="1" x14ac:dyDescent="0.2"/>
    <row r="112" spans="2:5" customFormat="1" x14ac:dyDescent="0.2">
      <c r="B112" t="s">
        <v>104</v>
      </c>
    </row>
    <row r="113" spans="2:8" customFormat="1" x14ac:dyDescent="0.2">
      <c r="C113" t="s">
        <v>105</v>
      </c>
      <c r="E113">
        <v>1</v>
      </c>
    </row>
    <row r="114" spans="2:8" customFormat="1" x14ac:dyDescent="0.2">
      <c r="C114" t="s">
        <v>106</v>
      </c>
      <c r="H114">
        <v>1</v>
      </c>
    </row>
    <row r="115" spans="2:8" customFormat="1" x14ac:dyDescent="0.2">
      <c r="C115" t="s">
        <v>107</v>
      </c>
      <c r="E115">
        <v>1</v>
      </c>
    </row>
    <row r="116" spans="2:8" customFormat="1" x14ac:dyDescent="0.2">
      <c r="C116" t="s">
        <v>108</v>
      </c>
      <c r="E116">
        <v>1</v>
      </c>
    </row>
    <row r="117" spans="2:8" customFormat="1" x14ac:dyDescent="0.2">
      <c r="C117" t="s">
        <v>109</v>
      </c>
      <c r="E117">
        <v>1</v>
      </c>
    </row>
    <row r="118" spans="2:8" customFormat="1" x14ac:dyDescent="0.2">
      <c r="C118" t="s">
        <v>110</v>
      </c>
      <c r="E118">
        <v>1</v>
      </c>
    </row>
    <row r="119" spans="2:8" customFormat="1" x14ac:dyDescent="0.2">
      <c r="C119" t="s">
        <v>111</v>
      </c>
      <c r="E119">
        <v>1</v>
      </c>
    </row>
    <row r="120" spans="2:8" customFormat="1" x14ac:dyDescent="0.2">
      <c r="C120" t="s">
        <v>112</v>
      </c>
      <c r="E120">
        <v>1</v>
      </c>
    </row>
    <row r="121" spans="2:8" customFormat="1" x14ac:dyDescent="0.2">
      <c r="C121" t="s">
        <v>85</v>
      </c>
      <c r="E121">
        <v>1</v>
      </c>
    </row>
    <row r="122" spans="2:8" customFormat="1" x14ac:dyDescent="0.2"/>
    <row r="123" spans="2:8" customFormat="1" x14ac:dyDescent="0.2">
      <c r="B123" t="s">
        <v>113</v>
      </c>
    </row>
    <row r="124" spans="2:8" customFormat="1" x14ac:dyDescent="0.2">
      <c r="C124" t="s">
        <v>114</v>
      </c>
      <c r="E124">
        <v>1</v>
      </c>
    </row>
    <row r="125" spans="2:8" customFormat="1" x14ac:dyDescent="0.2">
      <c r="C125" t="s">
        <v>115</v>
      </c>
      <c r="E125">
        <v>1</v>
      </c>
    </row>
    <row r="126" spans="2:8" customFormat="1" x14ac:dyDescent="0.2">
      <c r="C126" t="s">
        <v>116</v>
      </c>
      <c r="E126">
        <v>1</v>
      </c>
    </row>
    <row r="127" spans="2:8" customFormat="1" x14ac:dyDescent="0.2">
      <c r="C127" t="s">
        <v>117</v>
      </c>
      <c r="D127">
        <v>1</v>
      </c>
    </row>
    <row r="128" spans="2:8" customFormat="1" x14ac:dyDescent="0.2">
      <c r="C128" t="s">
        <v>118</v>
      </c>
      <c r="E128">
        <v>1</v>
      </c>
    </row>
    <row r="129" spans="2:5" customFormat="1" x14ac:dyDescent="0.2"/>
    <row r="130" spans="2:5" customFormat="1" x14ac:dyDescent="0.2">
      <c r="B130" t="s">
        <v>119</v>
      </c>
    </row>
    <row r="131" spans="2:5" customFormat="1" x14ac:dyDescent="0.2">
      <c r="C131" t="s">
        <v>120</v>
      </c>
    </row>
    <row r="132" spans="2:5" customFormat="1" x14ac:dyDescent="0.2">
      <c r="C132" t="s">
        <v>121</v>
      </c>
      <c r="E132">
        <v>1</v>
      </c>
    </row>
    <row r="133" spans="2:5" customFormat="1" x14ac:dyDescent="0.2">
      <c r="C133" t="s">
        <v>122</v>
      </c>
      <c r="E133">
        <v>1</v>
      </c>
    </row>
    <row r="134" spans="2:5" customFormat="1" x14ac:dyDescent="0.2">
      <c r="C134" t="s">
        <v>123</v>
      </c>
      <c r="E134">
        <v>1</v>
      </c>
    </row>
    <row r="135" spans="2:5" customFormat="1" x14ac:dyDescent="0.2">
      <c r="C135" t="s">
        <v>124</v>
      </c>
      <c r="E135">
        <v>1</v>
      </c>
    </row>
    <row r="136" spans="2:5" customFormat="1" x14ac:dyDescent="0.2">
      <c r="C136" t="s">
        <v>125</v>
      </c>
      <c r="E136">
        <v>1</v>
      </c>
    </row>
    <row r="137" spans="2:5" customFormat="1" x14ac:dyDescent="0.2">
      <c r="C137" t="s">
        <v>126</v>
      </c>
      <c r="E137">
        <v>1</v>
      </c>
    </row>
    <row r="138" spans="2:5" customFormat="1" x14ac:dyDescent="0.2">
      <c r="C138" t="s">
        <v>127</v>
      </c>
      <c r="E138">
        <v>1</v>
      </c>
    </row>
    <row r="139" spans="2:5" customFormat="1" x14ac:dyDescent="0.2">
      <c r="C139" t="s">
        <v>128</v>
      </c>
      <c r="E139">
        <v>1</v>
      </c>
    </row>
    <row r="140" spans="2:5" customFormat="1" x14ac:dyDescent="0.2">
      <c r="C140" t="s">
        <v>129</v>
      </c>
      <c r="E140">
        <v>1</v>
      </c>
    </row>
    <row r="141" spans="2:5" customFormat="1" x14ac:dyDescent="0.2">
      <c r="C141" t="s">
        <v>130</v>
      </c>
      <c r="E141">
        <v>1</v>
      </c>
    </row>
    <row r="142" spans="2:5" customFormat="1" x14ac:dyDescent="0.2">
      <c r="C142" t="s">
        <v>131</v>
      </c>
      <c r="E142">
        <v>1</v>
      </c>
    </row>
    <row r="143" spans="2:5" customFormat="1" x14ac:dyDescent="0.2"/>
    <row r="144" spans="2:5" customFormat="1" x14ac:dyDescent="0.2">
      <c r="B144" t="s">
        <v>132</v>
      </c>
    </row>
    <row r="145" spans="1:5" customFormat="1" x14ac:dyDescent="0.2">
      <c r="C145" t="s">
        <v>133</v>
      </c>
      <c r="E145">
        <v>1</v>
      </c>
    </row>
    <row r="146" spans="1:5" customFormat="1" x14ac:dyDescent="0.2">
      <c r="C146" t="s">
        <v>134</v>
      </c>
      <c r="E146">
        <v>1</v>
      </c>
    </row>
    <row r="147" spans="1:5" customFormat="1" x14ac:dyDescent="0.2">
      <c r="C147" t="s">
        <v>135</v>
      </c>
      <c r="E147">
        <v>1</v>
      </c>
    </row>
    <row r="148" spans="1:5" customFormat="1" x14ac:dyDescent="0.2">
      <c r="C148" t="s">
        <v>136</v>
      </c>
      <c r="E148">
        <v>1</v>
      </c>
    </row>
    <row r="149" spans="1:5" customFormat="1" x14ac:dyDescent="0.2">
      <c r="C149" t="s">
        <v>137</v>
      </c>
      <c r="E149">
        <v>1</v>
      </c>
    </row>
    <row r="150" spans="1:5" customFormat="1" x14ac:dyDescent="0.2">
      <c r="C150" t="s">
        <v>138</v>
      </c>
      <c r="E150">
        <v>1</v>
      </c>
    </row>
    <row r="151" spans="1:5" customFormat="1" x14ac:dyDescent="0.2">
      <c r="C151" t="s">
        <v>139</v>
      </c>
      <c r="E151">
        <v>1</v>
      </c>
    </row>
    <row r="152" spans="1:5" customFormat="1" x14ac:dyDescent="0.2">
      <c r="C152" t="s">
        <v>140</v>
      </c>
      <c r="E152">
        <v>1</v>
      </c>
    </row>
    <row r="153" spans="1:5" customFormat="1" x14ac:dyDescent="0.2">
      <c r="C153" t="s">
        <v>141</v>
      </c>
      <c r="E153">
        <v>1</v>
      </c>
    </row>
    <row r="154" spans="1:5" customFormat="1" x14ac:dyDescent="0.2">
      <c r="C154" t="s">
        <v>142</v>
      </c>
      <c r="E154">
        <v>1</v>
      </c>
    </row>
    <row r="155" spans="1:5" customFormat="1" x14ac:dyDescent="0.2"/>
    <row r="156" spans="1:5" customFormat="1" x14ac:dyDescent="0.2">
      <c r="A156" t="s">
        <v>143</v>
      </c>
    </row>
    <row r="157" spans="1:5" customFormat="1" x14ac:dyDescent="0.2">
      <c r="B157" t="s">
        <v>16</v>
      </c>
    </row>
    <row r="158" spans="1:5" customFormat="1" x14ac:dyDescent="0.2">
      <c r="C158" t="s">
        <v>144</v>
      </c>
      <c r="D158">
        <v>1</v>
      </c>
    </row>
    <row r="159" spans="1:5" customFormat="1" x14ac:dyDescent="0.2">
      <c r="C159" t="s">
        <v>145</v>
      </c>
      <c r="D159">
        <v>1</v>
      </c>
    </row>
    <row r="160" spans="1:5" customFormat="1" x14ac:dyDescent="0.2">
      <c r="C160" t="s">
        <v>146</v>
      </c>
      <c r="D160">
        <v>1</v>
      </c>
    </row>
    <row r="161" spans="1:5" customFormat="1" x14ac:dyDescent="0.2">
      <c r="C161" t="s">
        <v>147</v>
      </c>
      <c r="D161">
        <v>1</v>
      </c>
    </row>
    <row r="162" spans="1:5" customFormat="1" x14ac:dyDescent="0.2">
      <c r="C162" t="s">
        <v>148</v>
      </c>
      <c r="E162">
        <v>1</v>
      </c>
    </row>
    <row r="163" spans="1:5" customFormat="1" x14ac:dyDescent="0.2">
      <c r="C163" t="s">
        <v>149</v>
      </c>
      <c r="E163">
        <v>2</v>
      </c>
    </row>
    <row r="164" spans="1:5" customFormat="1" x14ac:dyDescent="0.2">
      <c r="C164" t="s">
        <v>150</v>
      </c>
      <c r="E164">
        <v>1</v>
      </c>
    </row>
    <row r="165" spans="1:5" customFormat="1" x14ac:dyDescent="0.2"/>
    <row r="166" spans="1:5" customFormat="1" x14ac:dyDescent="0.2">
      <c r="A166" t="s">
        <v>151</v>
      </c>
    </row>
    <row r="167" spans="1:5" customFormat="1" x14ac:dyDescent="0.2">
      <c r="B167" t="s">
        <v>16</v>
      </c>
    </row>
    <row r="168" spans="1:5" customFormat="1" x14ac:dyDescent="0.2">
      <c r="C168" t="s">
        <v>152</v>
      </c>
      <c r="E168">
        <v>1</v>
      </c>
    </row>
    <row r="169" spans="1:5" customFormat="1" x14ac:dyDescent="0.2">
      <c r="C169" t="s">
        <v>153</v>
      </c>
      <c r="E169">
        <v>1</v>
      </c>
    </row>
    <row r="170" spans="1:5" customFormat="1" x14ac:dyDescent="0.2">
      <c r="C170" t="s">
        <v>154</v>
      </c>
      <c r="E170">
        <v>3</v>
      </c>
    </row>
    <row r="171" spans="1:5" customFormat="1" x14ac:dyDescent="0.2">
      <c r="C171" t="s">
        <v>155</v>
      </c>
      <c r="E171">
        <v>1</v>
      </c>
    </row>
    <row r="172" spans="1:5" customFormat="1" x14ac:dyDescent="0.2">
      <c r="C172" t="s">
        <v>156</v>
      </c>
      <c r="E172">
        <v>1</v>
      </c>
    </row>
    <row r="173" spans="1:5" customFormat="1" x14ac:dyDescent="0.2">
      <c r="C173" t="s">
        <v>157</v>
      </c>
      <c r="E173">
        <v>1</v>
      </c>
    </row>
    <row r="174" spans="1:5" customFormat="1" x14ac:dyDescent="0.2">
      <c r="C174" t="s">
        <v>158</v>
      </c>
    </row>
    <row r="175" spans="1:5" customFormat="1" x14ac:dyDescent="0.2">
      <c r="C175" t="s">
        <v>159</v>
      </c>
      <c r="E175">
        <v>1</v>
      </c>
    </row>
    <row r="176" spans="1:5" customFormat="1" x14ac:dyDescent="0.2">
      <c r="C176" t="s">
        <v>160</v>
      </c>
      <c r="E176">
        <v>1</v>
      </c>
    </row>
    <row r="177" spans="1:10" x14ac:dyDescent="0.2">
      <c r="B177"/>
      <c r="C177" t="s">
        <v>161</v>
      </c>
      <c r="D177"/>
      <c r="E177">
        <v>1</v>
      </c>
      <c r="F177"/>
      <c r="G177"/>
      <c r="H177"/>
      <c r="I177"/>
      <c r="J177"/>
    </row>
    <row r="178" spans="1:10" x14ac:dyDescent="0.2">
      <c r="B178"/>
      <c r="C178" t="s">
        <v>162</v>
      </c>
      <c r="D178"/>
      <c r="E178">
        <v>2</v>
      </c>
      <c r="F178"/>
      <c r="G178"/>
      <c r="H178"/>
      <c r="I178"/>
      <c r="J178"/>
    </row>
    <row r="179" spans="1:10" x14ac:dyDescent="0.2">
      <c r="B179"/>
      <c r="C179" t="s">
        <v>163</v>
      </c>
      <c r="D179"/>
      <c r="E179"/>
      <c r="F179"/>
      <c r="G179"/>
      <c r="H179"/>
      <c r="I179"/>
      <c r="J179"/>
    </row>
    <row r="180" spans="1:10" x14ac:dyDescent="0.2">
      <c r="B180"/>
      <c r="C180"/>
      <c r="D180"/>
      <c r="E180"/>
      <c r="F180"/>
      <c r="G180"/>
      <c r="H180"/>
      <c r="I180"/>
      <c r="J180"/>
    </row>
    <row r="181" spans="1:10" x14ac:dyDescent="0.2">
      <c r="A181" t="s">
        <v>164</v>
      </c>
      <c r="B181"/>
      <c r="C181"/>
      <c r="D181"/>
      <c r="E181"/>
      <c r="F181"/>
      <c r="G181"/>
      <c r="H181"/>
      <c r="I181"/>
      <c r="J181"/>
    </row>
    <row r="182" spans="1:10" x14ac:dyDescent="0.2">
      <c r="B182" t="s">
        <v>16</v>
      </c>
      <c r="C182"/>
      <c r="D182"/>
      <c r="E182"/>
      <c r="F182"/>
      <c r="G182"/>
      <c r="H182"/>
      <c r="I182"/>
      <c r="J182"/>
    </row>
    <row r="183" spans="1:10" x14ac:dyDescent="0.2">
      <c r="B183"/>
      <c r="C183" t="s">
        <v>165</v>
      </c>
      <c r="D183"/>
      <c r="E183">
        <v>1</v>
      </c>
      <c r="F183"/>
      <c r="G183"/>
      <c r="H183"/>
      <c r="I183"/>
      <c r="J183"/>
    </row>
    <row r="184" spans="1:10" x14ac:dyDescent="0.2">
      <c r="B184"/>
      <c r="C184"/>
      <c r="D184"/>
      <c r="E184"/>
      <c r="F184"/>
      <c r="G184"/>
      <c r="H184"/>
      <c r="I184"/>
      <c r="J184"/>
    </row>
    <row r="185" spans="1:10" x14ac:dyDescent="0.2">
      <c r="A185" t="s">
        <v>166</v>
      </c>
      <c r="B185"/>
      <c r="C185"/>
      <c r="D185"/>
      <c r="E185"/>
      <c r="F185"/>
      <c r="G185"/>
      <c r="H185"/>
      <c r="I185"/>
      <c r="J185"/>
    </row>
    <row r="186" spans="1:10" x14ac:dyDescent="0.2">
      <c r="B186" t="s">
        <v>16</v>
      </c>
      <c r="C186"/>
      <c r="D186"/>
      <c r="E186"/>
      <c r="F186"/>
      <c r="G186"/>
      <c r="H186"/>
      <c r="I186"/>
    </row>
    <row r="187" spans="1:10" x14ac:dyDescent="0.2">
      <c r="B187"/>
      <c r="C187" t="s">
        <v>167</v>
      </c>
      <c r="D187"/>
      <c r="E187"/>
      <c r="F187">
        <v>1</v>
      </c>
      <c r="G187"/>
      <c r="H187"/>
      <c r="I187"/>
    </row>
    <row r="188" spans="1:10" x14ac:dyDescent="0.2">
      <c r="B188"/>
      <c r="C188" t="s">
        <v>168</v>
      </c>
      <c r="D188"/>
      <c r="E188"/>
      <c r="F188"/>
      <c r="G188"/>
      <c r="H188"/>
      <c r="I188"/>
    </row>
    <row r="189" spans="1:10" x14ac:dyDescent="0.2">
      <c r="B189"/>
      <c r="C189" t="s">
        <v>169</v>
      </c>
      <c r="D189"/>
      <c r="E189"/>
      <c r="F189"/>
      <c r="G189"/>
      <c r="H189"/>
      <c r="I189"/>
    </row>
    <row r="190" spans="1:10" x14ac:dyDescent="0.2">
      <c r="B190"/>
      <c r="C190" t="s">
        <v>170</v>
      </c>
      <c r="D190"/>
      <c r="E190">
        <v>1</v>
      </c>
      <c r="F190"/>
      <c r="G190"/>
      <c r="H190"/>
      <c r="I190"/>
    </row>
    <row r="191" spans="1:10" x14ac:dyDescent="0.2">
      <c r="B191"/>
      <c r="C191" t="s">
        <v>171</v>
      </c>
      <c r="D191"/>
      <c r="E191"/>
      <c r="F191"/>
      <c r="G191">
        <v>1</v>
      </c>
      <c r="H191"/>
      <c r="I191"/>
    </row>
    <row r="192" spans="1:10" x14ac:dyDescent="0.2">
      <c r="B192"/>
      <c r="C192"/>
      <c r="D192"/>
      <c r="E192"/>
      <c r="F192"/>
      <c r="G192"/>
      <c r="H192"/>
      <c r="I192"/>
    </row>
    <row r="193" spans="2:9" x14ac:dyDescent="0.2">
      <c r="B193"/>
      <c r="C193"/>
      <c r="D193"/>
      <c r="E193"/>
      <c r="F193"/>
      <c r="G193"/>
      <c r="H193"/>
      <c r="I193"/>
    </row>
    <row r="194" spans="2:9" x14ac:dyDescent="0.2">
      <c r="B194"/>
      <c r="C194"/>
      <c r="D194"/>
      <c r="E194"/>
      <c r="F194"/>
      <c r="G194"/>
      <c r="H194"/>
    </row>
    <row r="195" spans="2:9" x14ac:dyDescent="0.2">
      <c r="B195"/>
      <c r="C195"/>
      <c r="D195"/>
      <c r="E195"/>
      <c r="F195"/>
      <c r="G195"/>
      <c r="H195"/>
    </row>
    <row r="196" spans="2:9" x14ac:dyDescent="0.2">
      <c r="B196"/>
      <c r="C196"/>
      <c r="D196"/>
      <c r="E196"/>
      <c r="F196"/>
      <c r="G196"/>
      <c r="H196"/>
    </row>
    <row r="197" spans="2:9" x14ac:dyDescent="0.2">
      <c r="B197"/>
      <c r="C197"/>
      <c r="D197"/>
      <c r="E197"/>
      <c r="F197"/>
      <c r="G197"/>
      <c r="H197"/>
    </row>
    <row r="198" spans="2:9" x14ac:dyDescent="0.2">
      <c r="B198"/>
      <c r="C198"/>
      <c r="D198"/>
      <c r="E198"/>
      <c r="F198"/>
      <c r="G198"/>
      <c r="H198"/>
    </row>
    <row r="199" spans="2:9" x14ac:dyDescent="0.2">
      <c r="B199"/>
      <c r="C199"/>
      <c r="D199"/>
      <c r="E199"/>
      <c r="F199"/>
      <c r="G199"/>
      <c r="H199"/>
    </row>
    <row r="200" spans="2:9" x14ac:dyDescent="0.2">
      <c r="B200"/>
      <c r="C200"/>
      <c r="D200"/>
      <c r="E200"/>
      <c r="F200"/>
      <c r="G200"/>
      <c r="H200"/>
    </row>
    <row r="201" spans="2:9" x14ac:dyDescent="0.2">
      <c r="B201"/>
      <c r="C201"/>
      <c r="D201"/>
      <c r="E201"/>
      <c r="F201"/>
      <c r="G201"/>
      <c r="H201"/>
    </row>
    <row r="202" spans="2:9" x14ac:dyDescent="0.2">
      <c r="B202"/>
      <c r="C202"/>
      <c r="D202"/>
      <c r="E202"/>
      <c r="F202"/>
      <c r="G202"/>
      <c r="H202"/>
    </row>
    <row r="203" spans="2:9" x14ac:dyDescent="0.2">
      <c r="B203"/>
      <c r="C203"/>
      <c r="D203"/>
      <c r="E203"/>
      <c r="F203"/>
      <c r="G203"/>
      <c r="H203"/>
    </row>
    <row r="204" spans="2:9" x14ac:dyDescent="0.2">
      <c r="B204"/>
      <c r="C204"/>
      <c r="D204"/>
      <c r="E204"/>
      <c r="F204"/>
      <c r="G204"/>
      <c r="H204"/>
    </row>
    <row r="205" spans="2:9" x14ac:dyDescent="0.2">
      <c r="B205"/>
      <c r="C205"/>
      <c r="D205"/>
      <c r="E205"/>
      <c r="F205"/>
      <c r="G205"/>
      <c r="H205"/>
    </row>
    <row r="206" spans="2:9" x14ac:dyDescent="0.2">
      <c r="B206"/>
      <c r="C206"/>
      <c r="D206"/>
      <c r="E206"/>
      <c r="F206"/>
      <c r="G206"/>
      <c r="H206"/>
    </row>
    <row r="207" spans="2:9" x14ac:dyDescent="0.2">
      <c r="B207"/>
      <c r="C207"/>
      <c r="D207"/>
      <c r="E207"/>
      <c r="F207"/>
      <c r="G207"/>
      <c r="H207"/>
    </row>
    <row r="208" spans="2:9" x14ac:dyDescent="0.2">
      <c r="B208"/>
      <c r="C208"/>
      <c r="D208"/>
      <c r="E208"/>
      <c r="F208"/>
      <c r="G208"/>
      <c r="H208"/>
    </row>
    <row r="209" spans="2:8" x14ac:dyDescent="0.2">
      <c r="B209"/>
      <c r="C209"/>
      <c r="D209"/>
      <c r="E209"/>
      <c r="F209"/>
      <c r="G209"/>
      <c r="H209"/>
    </row>
    <row r="210" spans="2:8" x14ac:dyDescent="0.2">
      <c r="B210"/>
      <c r="C210"/>
      <c r="D210"/>
      <c r="E210"/>
      <c r="F210"/>
      <c r="G210"/>
      <c r="H210"/>
    </row>
    <row r="211" spans="2:8" x14ac:dyDescent="0.2">
      <c r="B211"/>
      <c r="C211"/>
      <c r="D211"/>
      <c r="E211"/>
      <c r="F211"/>
      <c r="G211"/>
      <c r="H211"/>
    </row>
    <row r="212" spans="2:8" x14ac:dyDescent="0.2">
      <c r="B212"/>
      <c r="C212"/>
      <c r="D212"/>
      <c r="E212"/>
      <c r="F212"/>
      <c r="G212"/>
      <c r="H212"/>
    </row>
    <row r="213" spans="2:8" x14ac:dyDescent="0.2">
      <c r="B213"/>
      <c r="C213"/>
      <c r="D213"/>
      <c r="E213"/>
      <c r="F213"/>
      <c r="G213"/>
      <c r="H213"/>
    </row>
    <row r="214" spans="2:8" x14ac:dyDescent="0.2">
      <c r="B214"/>
      <c r="C214"/>
      <c r="D214"/>
      <c r="E214"/>
      <c r="F214"/>
      <c r="G214"/>
      <c r="H214"/>
    </row>
    <row r="215" spans="2:8" x14ac:dyDescent="0.2">
      <c r="B215"/>
      <c r="C215"/>
      <c r="D215"/>
      <c r="E215"/>
      <c r="F215"/>
      <c r="G215"/>
      <c r="H215"/>
    </row>
    <row r="216" spans="2:8" x14ac:dyDescent="0.2">
      <c r="B216"/>
      <c r="C216"/>
      <c r="D216"/>
      <c r="E216"/>
      <c r="F216"/>
      <c r="G216"/>
      <c r="H216"/>
    </row>
    <row r="217" spans="2:8" x14ac:dyDescent="0.2">
      <c r="B217"/>
      <c r="C217"/>
      <c r="D217"/>
      <c r="E217"/>
      <c r="F217"/>
      <c r="G217"/>
      <c r="H217"/>
    </row>
    <row r="218" spans="2:8" x14ac:dyDescent="0.2">
      <c r="B218"/>
      <c r="C218"/>
      <c r="D218"/>
      <c r="E218"/>
      <c r="F218"/>
      <c r="G218"/>
      <c r="H218"/>
    </row>
    <row r="219" spans="2:8" x14ac:dyDescent="0.2">
      <c r="B219"/>
      <c r="C219"/>
      <c r="D219"/>
      <c r="E219"/>
      <c r="F219"/>
      <c r="G219"/>
      <c r="H219"/>
    </row>
    <row r="220" spans="2:8" x14ac:dyDescent="0.2">
      <c r="B220"/>
      <c r="C220"/>
      <c r="D220"/>
      <c r="E220"/>
      <c r="F220"/>
      <c r="G220"/>
      <c r="H220"/>
    </row>
    <row r="221" spans="2:8" x14ac:dyDescent="0.2">
      <c r="B221"/>
      <c r="C221"/>
      <c r="D221"/>
      <c r="E221"/>
      <c r="F221"/>
      <c r="G221"/>
      <c r="H221"/>
    </row>
    <row r="222" spans="2:8" x14ac:dyDescent="0.2">
      <c r="B222"/>
      <c r="C222"/>
      <c r="D222"/>
      <c r="E222"/>
      <c r="F222"/>
      <c r="G222"/>
      <c r="H222"/>
    </row>
    <row r="223" spans="2:8" x14ac:dyDescent="0.2">
      <c r="B223"/>
      <c r="C223"/>
      <c r="D223"/>
      <c r="E223"/>
      <c r="F223"/>
      <c r="G223"/>
      <c r="H223"/>
    </row>
    <row r="224" spans="2:8" x14ac:dyDescent="0.2">
      <c r="B224"/>
      <c r="C224"/>
      <c r="D224"/>
      <c r="E224"/>
      <c r="F224"/>
      <c r="G224"/>
      <c r="H224"/>
    </row>
    <row r="225" spans="2:8" x14ac:dyDescent="0.2">
      <c r="B225"/>
      <c r="C225"/>
      <c r="D225"/>
      <c r="E225"/>
      <c r="F225"/>
      <c r="G225"/>
      <c r="H225"/>
    </row>
    <row r="226" spans="2:8" x14ac:dyDescent="0.2">
      <c r="B226"/>
      <c r="C226"/>
      <c r="D226"/>
      <c r="E226"/>
      <c r="F226"/>
      <c r="G226"/>
      <c r="H226"/>
    </row>
    <row r="227" spans="2:8" x14ac:dyDescent="0.2">
      <c r="B227"/>
      <c r="C227"/>
      <c r="D227"/>
      <c r="E227"/>
      <c r="F227"/>
      <c r="G227"/>
      <c r="H227"/>
    </row>
    <row r="228" spans="2:8" x14ac:dyDescent="0.2">
      <c r="B228"/>
      <c r="C228"/>
      <c r="D228"/>
      <c r="E228"/>
      <c r="F228"/>
      <c r="G228"/>
      <c r="H228"/>
    </row>
    <row r="229" spans="2:8" x14ac:dyDescent="0.2">
      <c r="B229"/>
      <c r="C229"/>
      <c r="D229"/>
      <c r="E229"/>
      <c r="F229"/>
      <c r="G229"/>
      <c r="H229"/>
    </row>
    <row r="230" spans="2:8" x14ac:dyDescent="0.2">
      <c r="B230"/>
      <c r="C230"/>
      <c r="D230"/>
      <c r="E230"/>
      <c r="F230"/>
      <c r="G230"/>
      <c r="H230"/>
    </row>
    <row r="231" spans="2:8" x14ac:dyDescent="0.2">
      <c r="B231"/>
      <c r="C231"/>
      <c r="D231"/>
      <c r="E231"/>
      <c r="F231"/>
      <c r="G231"/>
      <c r="H231"/>
    </row>
    <row r="232" spans="2:8" x14ac:dyDescent="0.2">
      <c r="B232"/>
      <c r="C232"/>
      <c r="D232"/>
      <c r="E232"/>
      <c r="F232"/>
      <c r="G232"/>
      <c r="H232"/>
    </row>
    <row r="233" spans="2:8" x14ac:dyDescent="0.2">
      <c r="B233"/>
      <c r="C233"/>
      <c r="D233"/>
      <c r="E233"/>
      <c r="F233"/>
      <c r="G233"/>
      <c r="H233"/>
    </row>
    <row r="234" spans="2:8" x14ac:dyDescent="0.2">
      <c r="B234"/>
      <c r="C234"/>
      <c r="D234"/>
      <c r="E234"/>
      <c r="F234"/>
      <c r="G234"/>
      <c r="H234"/>
    </row>
    <row r="235" spans="2:8" x14ac:dyDescent="0.2">
      <c r="B235"/>
      <c r="C235"/>
      <c r="D235"/>
      <c r="E235"/>
      <c r="F235"/>
      <c r="G235"/>
      <c r="H235"/>
    </row>
    <row r="236" spans="2:8" x14ac:dyDescent="0.2">
      <c r="B236"/>
      <c r="C236"/>
      <c r="D236"/>
      <c r="E236"/>
      <c r="F236"/>
      <c r="G236"/>
      <c r="H236"/>
    </row>
    <row r="237" spans="2:8" x14ac:dyDescent="0.2">
      <c r="B237"/>
      <c r="C237"/>
      <c r="D237"/>
      <c r="E237"/>
      <c r="F237"/>
      <c r="G237"/>
      <c r="H237"/>
    </row>
    <row r="238" spans="2:8" x14ac:dyDescent="0.2">
      <c r="B238"/>
      <c r="C238"/>
      <c r="D238"/>
      <c r="E238"/>
      <c r="F238"/>
      <c r="G238"/>
      <c r="H238"/>
    </row>
    <row r="239" spans="2:8" x14ac:dyDescent="0.2">
      <c r="B239"/>
      <c r="C239"/>
      <c r="D239"/>
      <c r="E239"/>
      <c r="F239"/>
      <c r="G239"/>
      <c r="H239"/>
    </row>
    <row r="240" spans="2:8" x14ac:dyDescent="0.2">
      <c r="B240"/>
      <c r="C240"/>
      <c r="D240"/>
      <c r="E240"/>
      <c r="F240"/>
      <c r="G240"/>
      <c r="H240"/>
    </row>
  </sheetData>
  <pageMargins left="0.7" right="0.7" top="0.75" bottom="0.75" header="0.3" footer="0.3"/>
  <pageSetup paperSize="9" orientation="portrait" horizontalDpi="4294967293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F5C1C-8A95-4C92-B355-09FEA14F2099}">
  <sheetPr codeName="Feuil9">
    <tabColor rgb="FFFFC000"/>
  </sheetPr>
  <dimension ref="A1:EE157"/>
  <sheetViews>
    <sheetView showGridLines="0" zoomScale="95" zoomScaleNormal="95" workbookViewId="0">
      <pane xSplit="2" ySplit="1" topLeftCell="C2" activePane="bottomRight" state="frozen"/>
      <selection activeCell="F2" sqref="F2:F16"/>
      <selection pane="topRight" activeCell="F2" sqref="F2:F16"/>
      <selection pane="bottomLeft" activeCell="F2" sqref="F2:F16"/>
      <selection pane="bottomRight" activeCell="F2" sqref="F2:F16"/>
    </sheetView>
  </sheetViews>
  <sheetFormatPr baseColWidth="10" defaultColWidth="11.5703125" defaultRowHeight="15.75" outlineLevelCol="1" x14ac:dyDescent="0.2"/>
  <cols>
    <col min="1" max="1" width="12.7109375" style="45" hidden="1" customWidth="1" outlineLevel="1"/>
    <col min="2" max="2" width="26.7109375" style="45" hidden="1" customWidth="1" outlineLevel="1"/>
    <col min="3" max="3" width="22" style="45" customWidth="1" collapsed="1"/>
    <col min="4" max="5" width="33.5703125" style="46" customWidth="1"/>
    <col min="6" max="6" width="23.42578125" style="47" bestFit="1" customWidth="1"/>
    <col min="7" max="7" width="9.5703125" style="48" bestFit="1" customWidth="1"/>
    <col min="8" max="8" width="7" style="49" hidden="1" customWidth="1" outlineLevel="1"/>
    <col min="9" max="9" width="9.5703125" style="49" customWidth="1" collapsed="1"/>
    <col min="10" max="10" width="14" style="31" bestFit="1" customWidth="1"/>
    <col min="11" max="11" width="17.85546875" style="31" customWidth="1"/>
    <col min="12" max="13" width="34.5703125" style="31" bestFit="1" customWidth="1"/>
    <col min="14" max="14" width="14.85546875" style="31" customWidth="1"/>
    <col min="15" max="15" width="5" style="31" hidden="1" customWidth="1" outlineLevel="1"/>
    <col min="16" max="16" width="18" style="31" customWidth="1" collapsed="1"/>
    <col min="17" max="17" width="14.85546875" style="31" bestFit="1" customWidth="1"/>
    <col min="18" max="18" width="9.7109375" style="31" bestFit="1" customWidth="1"/>
    <col min="19" max="19" width="20.28515625" style="31" customWidth="1"/>
    <col min="20" max="21" width="5" style="31" customWidth="1"/>
    <col min="22" max="133" width="13.7109375" style="31" bestFit="1" customWidth="1"/>
    <col min="134" max="134" width="9.7109375" style="31" customWidth="1"/>
    <col min="135" max="135" width="15" style="31" bestFit="1" customWidth="1"/>
    <col min="136" max="16384" width="11.5703125" style="31"/>
  </cols>
  <sheetData>
    <row r="1" spans="1:135" s="17" customFormat="1" ht="63.75" x14ac:dyDescent="0.2">
      <c r="A1" s="7" t="s">
        <v>172</v>
      </c>
      <c r="B1" s="8" t="s">
        <v>4</v>
      </c>
      <c r="C1" s="9" t="str">
        <f>"intitulé 1
("&amp;SUBTOTAL(3,C2:C157)&amp;")"</f>
        <v>intitulé 1
(155)</v>
      </c>
      <c r="D1" s="10" t="s">
        <v>173</v>
      </c>
      <c r="E1" s="10" t="s">
        <v>174</v>
      </c>
      <c r="F1" s="11" t="s">
        <v>175</v>
      </c>
      <c r="G1" s="12" t="s">
        <v>176</v>
      </c>
      <c r="H1" s="13" t="s">
        <v>177</v>
      </c>
      <c r="I1" s="14" t="s">
        <v>178</v>
      </c>
      <c r="J1" s="14" t="s">
        <v>1</v>
      </c>
      <c r="K1" s="14" t="s">
        <v>179</v>
      </c>
      <c r="L1" s="14" t="s">
        <v>3</v>
      </c>
      <c r="M1" s="15" t="s">
        <v>2</v>
      </c>
      <c r="N1" s="14" t="s">
        <v>180</v>
      </c>
      <c r="O1" s="16" t="s">
        <v>181</v>
      </c>
      <c r="Q1" s="18"/>
    </row>
    <row r="2" spans="1:135" collapsed="1" x14ac:dyDescent="0.2">
      <c r="A2" s="19" t="str">
        <f>C2&amp;D2&amp;F2&amp;G2&amp;H2&amp;J2&amp;K2&amp;M2&amp;N2</f>
        <v>bouchonsplastiques type "champagne"1060DRAPPESDavidsous-sol Le RousselMJN</v>
      </c>
      <c r="B2" s="20" t="str">
        <f>$C2&amp;" "&amp;$D2&amp;IF($G2&gt;1," ("&amp;$G2&amp;")","")</f>
        <v>bouchons plastiques type "champagne" (10)</v>
      </c>
      <c r="C2" s="21" t="s">
        <v>182</v>
      </c>
      <c r="D2" s="22" t="s">
        <v>183</v>
      </c>
      <c r="E2" s="23" t="s">
        <v>184</v>
      </c>
      <c r="F2" s="24"/>
      <c r="G2" s="25">
        <f>ROUNDDOWN(H2*1/6,0)</f>
        <v>10</v>
      </c>
      <c r="H2" s="26">
        <v>60</v>
      </c>
      <c r="I2" s="27">
        <v>43755</v>
      </c>
      <c r="J2" s="28" t="s">
        <v>6</v>
      </c>
      <c r="K2" s="28" t="s">
        <v>5</v>
      </c>
      <c r="L2" s="28" t="s">
        <v>57</v>
      </c>
      <c r="M2" s="28" t="s">
        <v>24</v>
      </c>
      <c r="N2" s="28" t="s">
        <v>185</v>
      </c>
      <c r="O2" s="29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</row>
    <row r="3" spans="1:135" x14ac:dyDescent="0.2">
      <c r="A3" s="19" t="str">
        <f>C3&amp;D3&amp;F3&amp;G3&amp;H3&amp;J3&amp;K3&amp;M3&amp;N3</f>
        <v>capsules26 mm9101930DRAPPESDavidsous-sol Le RousselMJN</v>
      </c>
      <c r="B3" s="20" t="str">
        <f>$C3&amp;" "&amp;$D3&amp;IF($G3&gt;1," ("&amp;$G3&amp;")","")</f>
        <v>capsules 26 mm (910)</v>
      </c>
      <c r="C3" s="21" t="s">
        <v>186</v>
      </c>
      <c r="D3" s="22" t="s">
        <v>187</v>
      </c>
      <c r="E3" s="23" t="s">
        <v>184</v>
      </c>
      <c r="F3" s="24"/>
      <c r="G3" s="32">
        <f>ROUNDDOWN(H3*100/210,-1)</f>
        <v>910</v>
      </c>
      <c r="H3" s="26">
        <v>1930</v>
      </c>
      <c r="I3" s="27">
        <v>43755</v>
      </c>
      <c r="J3" s="28" t="s">
        <v>6</v>
      </c>
      <c r="K3" s="28" t="s">
        <v>5</v>
      </c>
      <c r="L3" s="28" t="s">
        <v>57</v>
      </c>
      <c r="M3" s="28" t="s">
        <v>24</v>
      </c>
      <c r="N3" s="28" t="s">
        <v>185</v>
      </c>
      <c r="O3" s="2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</row>
    <row r="4" spans="1:135" x14ac:dyDescent="0.2">
      <c r="A4" s="19" t="str">
        <f>C4&amp;D4&amp;F4&amp;G4&amp;H4&amp;J4&amp;K4&amp;M4&amp;N4</f>
        <v>capsules29 mm 316900DRAPPESDavidsous-sol Le RousselMJN</v>
      </c>
      <c r="B4" s="20" t="str">
        <f>$C4&amp;" "&amp;$D4&amp;IF($G4&gt;1," ("&amp;$G4&amp;")","")</f>
        <v>capsules 29 mm  (316)</v>
      </c>
      <c r="C4" s="21" t="s">
        <v>186</v>
      </c>
      <c r="D4" s="22" t="s">
        <v>188</v>
      </c>
      <c r="E4" s="23" t="s">
        <v>184</v>
      </c>
      <c r="F4" s="24"/>
      <c r="G4" s="33">
        <f>ROUNDDOWN(H4*50/142,0)</f>
        <v>316</v>
      </c>
      <c r="H4" s="26">
        <v>900</v>
      </c>
      <c r="I4" s="27">
        <v>43755</v>
      </c>
      <c r="J4" s="28" t="s">
        <v>6</v>
      </c>
      <c r="K4" s="28" t="s">
        <v>5</v>
      </c>
      <c r="L4" s="28" t="s">
        <v>57</v>
      </c>
      <c r="M4" s="28" t="s">
        <v>24</v>
      </c>
      <c r="N4" s="28" t="s">
        <v>185</v>
      </c>
      <c r="O4" s="29"/>
    </row>
    <row r="5" spans="1:135" x14ac:dyDescent="0.2">
      <c r="A5" s="19" t="str">
        <f>C5&amp;D5&amp;F5&amp;G5&amp;H5&amp;J5&amp;K5&amp;M5&amp;N5</f>
        <v>capsules29 mm or10002800DRAPPESDavidsous-sol Le RousselDavid SOL</v>
      </c>
      <c r="B5" s="20" t="str">
        <f>$C5&amp;" "&amp;$D5&amp;IF($G5&gt;1," ("&amp;$G5&amp;")","")</f>
        <v>capsules 29 mm or (1000)</v>
      </c>
      <c r="C5" s="21" t="s">
        <v>186</v>
      </c>
      <c r="D5" s="22" t="s">
        <v>189</v>
      </c>
      <c r="E5" s="23" t="s">
        <v>184</v>
      </c>
      <c r="F5" s="24"/>
      <c r="G5" s="34">
        <f>ROUNDDOWN(H5*1000/2800,0)</f>
        <v>1000</v>
      </c>
      <c r="H5" s="26">
        <v>2800</v>
      </c>
      <c r="I5" s="27">
        <v>43290</v>
      </c>
      <c r="J5" s="28" t="s">
        <v>6</v>
      </c>
      <c r="K5" s="28" t="s">
        <v>5</v>
      </c>
      <c r="L5" s="28" t="s">
        <v>57</v>
      </c>
      <c r="M5" s="28" t="s">
        <v>24</v>
      </c>
      <c r="N5" s="28" t="s">
        <v>190</v>
      </c>
      <c r="O5" s="29"/>
    </row>
    <row r="6" spans="1:135" x14ac:dyDescent="0.2">
      <c r="A6" s="19" t="str">
        <f>C6&amp;D6&amp;F6&amp;G6&amp;H6&amp;J6&amp;K6&amp;M6&amp;N6</f>
        <v>capsules29 mm vertes00DRAPPESDavidsous-sol Le Roussel</v>
      </c>
      <c r="B6" s="20" t="str">
        <f>$C6&amp;" "&amp;$D6&amp;IF($G6&gt;1," ("&amp;$G6&amp;")","")</f>
        <v>capsules 29 mm vertes</v>
      </c>
      <c r="C6" s="21" t="s">
        <v>186</v>
      </c>
      <c r="D6" s="22" t="s">
        <v>191</v>
      </c>
      <c r="E6" s="23" t="s">
        <v>184</v>
      </c>
      <c r="F6" s="24"/>
      <c r="G6" s="35">
        <f>ROUNDDOWN(H6*50/143,0)</f>
        <v>0</v>
      </c>
      <c r="H6" s="26">
        <v>0</v>
      </c>
      <c r="I6" s="27"/>
      <c r="J6" s="28" t="s">
        <v>6</v>
      </c>
      <c r="K6" s="28" t="s">
        <v>5</v>
      </c>
      <c r="L6" s="28" t="s">
        <v>57</v>
      </c>
      <c r="M6" s="28" t="s">
        <v>24</v>
      </c>
      <c r="N6" s="28"/>
      <c r="O6" s="29"/>
    </row>
    <row r="7" spans="1:135" x14ac:dyDescent="0.2">
      <c r="A7" s="19" t="str">
        <f>C7&amp;D7&amp;F7&amp;G7&amp;H7&amp;J7&amp;K7&amp;M7&amp;N7</f>
        <v>chevaletsétiquetage bouteille5DRAPPESDavidsous-sol Le RousselMJN</v>
      </c>
      <c r="B7" s="20" t="str">
        <f>$C7&amp;" "&amp;$D7&amp;IF($G7&gt;1," ("&amp;$G7&amp;")","")</f>
        <v>chevalets étiquetage bouteille (5)</v>
      </c>
      <c r="C7" s="21" t="s">
        <v>192</v>
      </c>
      <c r="D7" s="22" t="s">
        <v>193</v>
      </c>
      <c r="E7" s="28" t="s">
        <v>184</v>
      </c>
      <c r="F7" s="24"/>
      <c r="G7" s="36">
        <v>5</v>
      </c>
      <c r="H7" s="37"/>
      <c r="I7" s="27">
        <v>43755</v>
      </c>
      <c r="J7" s="28" t="s">
        <v>6</v>
      </c>
      <c r="K7" s="28" t="s">
        <v>5</v>
      </c>
      <c r="L7" s="28" t="s">
        <v>57</v>
      </c>
      <c r="M7" s="28" t="s">
        <v>24</v>
      </c>
      <c r="N7" s="28" t="s">
        <v>185</v>
      </c>
      <c r="O7" s="29"/>
    </row>
    <row r="8" spans="1:135" x14ac:dyDescent="0.2">
      <c r="A8" s="19" t="str">
        <f>C8&amp;D8&amp;F8&amp;G8&amp;H8&amp;J8&amp;K8&amp;M8&amp;N8</f>
        <v>détachant étiquettescleaner 3M1DavidDavidsous-sol Le Roussel</v>
      </c>
      <c r="B8" s="20" t="str">
        <f>$C8&amp;" "&amp;$D8&amp;IF($G8&gt;1," ("&amp;$G8&amp;")","")</f>
        <v>détachant étiquettes cleaner 3M</v>
      </c>
      <c r="C8" s="21" t="s">
        <v>194</v>
      </c>
      <c r="D8" s="22" t="s">
        <v>195</v>
      </c>
      <c r="E8" s="38" t="s">
        <v>184</v>
      </c>
      <c r="F8" s="24"/>
      <c r="G8" s="36">
        <v>1</v>
      </c>
      <c r="H8" s="37"/>
      <c r="I8" s="27"/>
      <c r="J8" s="28" t="s">
        <v>5</v>
      </c>
      <c r="K8" s="28" t="s">
        <v>5</v>
      </c>
      <c r="L8" s="28" t="s">
        <v>57</v>
      </c>
      <c r="M8" s="28" t="s">
        <v>24</v>
      </c>
      <c r="N8" s="28"/>
      <c r="O8" s="29"/>
    </row>
    <row r="9" spans="1:135" s="30" customFormat="1" x14ac:dyDescent="0.2">
      <c r="A9" s="19" t="str">
        <f>C9&amp;D9&amp;F9&amp;G9&amp;H9&amp;J9&amp;K9&amp;M9&amp;N9</f>
        <v>écouvillonplastique1DRAPPESDavidsous-sol Le RousselMJN</v>
      </c>
      <c r="B9" s="20" t="str">
        <f>$C9&amp;" "&amp;$D9&amp;IF($G9&gt;1," ("&amp;$G9&amp;")","")</f>
        <v>écouvillon plastique</v>
      </c>
      <c r="C9" s="21" t="s">
        <v>196</v>
      </c>
      <c r="D9" s="22" t="s">
        <v>197</v>
      </c>
      <c r="E9" s="23" t="s">
        <v>184</v>
      </c>
      <c r="F9" s="24"/>
      <c r="G9" s="36">
        <v>1</v>
      </c>
      <c r="H9" s="37"/>
      <c r="I9" s="27">
        <v>43755</v>
      </c>
      <c r="J9" s="28" t="s">
        <v>6</v>
      </c>
      <c r="K9" s="28" t="s">
        <v>5</v>
      </c>
      <c r="L9" s="28" t="s">
        <v>57</v>
      </c>
      <c r="M9" s="28" t="s">
        <v>24</v>
      </c>
      <c r="N9" s="28" t="s">
        <v>185</v>
      </c>
      <c r="O9" s="29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</row>
    <row r="10" spans="1:135" x14ac:dyDescent="0.2">
      <c r="A10" s="19" t="str">
        <f>C10&amp;D10&amp;F10&amp;G10&amp;H10&amp;J10&amp;K10&amp;M10&amp;N10</f>
        <v>étiquettesbouteille "Drappès"à faireDRAPPESDavidsous-sol Le RousselMJN</v>
      </c>
      <c r="B10" s="20" t="str">
        <f>$C10&amp;" "&amp;$D10&amp;IF($G10&gt;1," ("&amp;$G10&amp;")","")</f>
        <v>étiquettes bouteille "Drappès" (à faire)</v>
      </c>
      <c r="C10" s="21" t="s">
        <v>198</v>
      </c>
      <c r="D10" s="22" t="s">
        <v>199</v>
      </c>
      <c r="E10" s="23" t="s">
        <v>184</v>
      </c>
      <c r="F10" s="24"/>
      <c r="G10" s="39" t="s">
        <v>200</v>
      </c>
      <c r="H10" s="37"/>
      <c r="I10" s="27"/>
      <c r="J10" s="28" t="s">
        <v>6</v>
      </c>
      <c r="K10" s="28" t="s">
        <v>5</v>
      </c>
      <c r="L10" s="28" t="s">
        <v>57</v>
      </c>
      <c r="M10" s="28" t="s">
        <v>24</v>
      </c>
      <c r="N10" s="28" t="s">
        <v>185</v>
      </c>
      <c r="O10" s="29"/>
    </row>
    <row r="11" spans="1:135" x14ac:dyDescent="0.2">
      <c r="A11" s="19" t="str">
        <f>C11&amp;D11&amp;F11&amp;G11&amp;H11&amp;J11&amp;K11&amp;M11&amp;N11</f>
        <v>pinceaux(application lait)2DRAPPESDavidsous-sol Le Roussel</v>
      </c>
      <c r="B11" s="20" t="str">
        <f>$C11&amp;" "&amp;$D11&amp;IF($G11&gt;1," ("&amp;$G11&amp;")","")</f>
        <v>pinceaux (application lait) (2)</v>
      </c>
      <c r="C11" s="21" t="s">
        <v>201</v>
      </c>
      <c r="D11" s="22" t="s">
        <v>202</v>
      </c>
      <c r="E11" s="23" t="s">
        <v>184</v>
      </c>
      <c r="F11" s="24"/>
      <c r="G11" s="36">
        <v>2</v>
      </c>
      <c r="H11" s="37"/>
      <c r="I11" s="27"/>
      <c r="J11" s="28" t="s">
        <v>6</v>
      </c>
      <c r="K11" s="28" t="s">
        <v>5</v>
      </c>
      <c r="L11" s="28" t="s">
        <v>57</v>
      </c>
      <c r="M11" s="28" t="s">
        <v>24</v>
      </c>
      <c r="N11" s="28"/>
      <c r="O11" s="29"/>
    </row>
    <row r="12" spans="1:135" x14ac:dyDescent="0.2">
      <c r="A12" s="19" t="str">
        <f>C12&amp;D12&amp;F12&amp;G12&amp;H12&amp;J12&amp;K12&amp;M12&amp;N12</f>
        <v>spatulemini métallique1DRAPPESDavidsous-sol Le RousselMJN</v>
      </c>
      <c r="B12" s="20" t="str">
        <f>$C12&amp;" "&amp;$D12&amp;IF($G12&gt;1," ("&amp;$G12&amp;")","")</f>
        <v>spatule mini métallique</v>
      </c>
      <c r="C12" s="21" t="s">
        <v>203</v>
      </c>
      <c r="D12" s="22" t="s">
        <v>204</v>
      </c>
      <c r="E12" s="23" t="s">
        <v>184</v>
      </c>
      <c r="F12" s="24"/>
      <c r="G12" s="36">
        <v>1</v>
      </c>
      <c r="H12" s="37"/>
      <c r="I12" s="27"/>
      <c r="J12" s="28" t="s">
        <v>6</v>
      </c>
      <c r="K12" s="28" t="s">
        <v>5</v>
      </c>
      <c r="L12" s="28" t="s">
        <v>57</v>
      </c>
      <c r="M12" s="28" t="s">
        <v>24</v>
      </c>
      <c r="N12" s="28" t="s">
        <v>185</v>
      </c>
      <c r="O12" s="29"/>
    </row>
    <row r="13" spans="1:135" x14ac:dyDescent="0.2">
      <c r="A13" s="19" t="str">
        <f>C13&amp;D13&amp;F13&amp;G13&amp;H13&amp;J13&amp;K13&amp;M13&amp;N13</f>
        <v>sucredosettes2451350DRAPPESDavidsous-sol Le RousselMJN</v>
      </c>
      <c r="B13" s="20" t="str">
        <f>$C13&amp;" "&amp;$D13&amp;IF($G13&gt;1," ("&amp;$G13&amp;")","")</f>
        <v>sucre dosettes (245)</v>
      </c>
      <c r="C13" s="21" t="s">
        <v>205</v>
      </c>
      <c r="D13" s="22" t="s">
        <v>206</v>
      </c>
      <c r="E13" s="23" t="s">
        <v>184</v>
      </c>
      <c r="F13" s="24"/>
      <c r="G13" s="34">
        <f>ROUNDDOWN(H13*10/55,0)</f>
        <v>245</v>
      </c>
      <c r="H13" s="26">
        <f>800+550</f>
        <v>1350</v>
      </c>
      <c r="I13" s="27">
        <v>43755</v>
      </c>
      <c r="J13" s="28" t="s">
        <v>6</v>
      </c>
      <c r="K13" s="28" t="s">
        <v>5</v>
      </c>
      <c r="L13" s="28" t="s">
        <v>57</v>
      </c>
      <c r="M13" s="28" t="s">
        <v>24</v>
      </c>
      <c r="N13" s="28" t="s">
        <v>185</v>
      </c>
      <c r="O13" s="29"/>
    </row>
    <row r="14" spans="1:135" x14ac:dyDescent="0.2">
      <c r="A14" s="19" t="str">
        <f>C14&amp;D14&amp;F14&amp;G14&amp;H14&amp;J14&amp;K14&amp;M14&amp;N14</f>
        <v>tigesde remplissage4DRAPPESDavidsous-sol Le RousselMJN</v>
      </c>
      <c r="B14" s="20" t="str">
        <f>$C14&amp;" "&amp;$D14&amp;IF($G14&gt;1," ("&amp;$G14&amp;")","")</f>
        <v>tiges de remplissage (4)</v>
      </c>
      <c r="C14" s="21" t="s">
        <v>207</v>
      </c>
      <c r="D14" s="22" t="s">
        <v>208</v>
      </c>
      <c r="E14" s="23" t="s">
        <v>184</v>
      </c>
      <c r="F14" s="24"/>
      <c r="G14" s="36">
        <v>4</v>
      </c>
      <c r="H14" s="37"/>
      <c r="I14" s="27">
        <v>44833</v>
      </c>
      <c r="J14" s="28" t="s">
        <v>6</v>
      </c>
      <c r="K14" s="28" t="s">
        <v>5</v>
      </c>
      <c r="L14" s="28" t="s">
        <v>57</v>
      </c>
      <c r="M14" s="28" t="s">
        <v>24</v>
      </c>
      <c r="N14" s="28" t="s">
        <v>185</v>
      </c>
      <c r="O14" s="29"/>
    </row>
    <row r="15" spans="1:135" collapsed="1" x14ac:dyDescent="0.2">
      <c r="A15" s="19" t="str">
        <f>C15&amp;D15&amp;F15&amp;G15&amp;H15&amp;J15&amp;K15&amp;M15&amp;N15</f>
        <v>assiettescarton5DRAPPESFannysous-sol Le Roussel</v>
      </c>
      <c r="B15" s="20" t="str">
        <f>$C15&amp;" "&amp;$D15&amp;IF($G15&gt;1," ("&amp;$G15&amp;")","")</f>
        <v>assiettes carton (5)</v>
      </c>
      <c r="C15" s="21" t="s">
        <v>209</v>
      </c>
      <c r="D15" s="22" t="s">
        <v>210</v>
      </c>
      <c r="E15" s="40" t="s">
        <v>211</v>
      </c>
      <c r="F15" s="24"/>
      <c r="G15" s="36">
        <v>5</v>
      </c>
      <c r="H15" s="37"/>
      <c r="I15" s="27"/>
      <c r="J15" s="28" t="s">
        <v>6</v>
      </c>
      <c r="K15" s="28" t="s">
        <v>212</v>
      </c>
      <c r="L15" s="28" t="s">
        <v>71</v>
      </c>
      <c r="M15" s="28" t="s">
        <v>24</v>
      </c>
      <c r="N15" s="28"/>
      <c r="O15" s="29"/>
    </row>
    <row r="16" spans="1:135" x14ac:dyDescent="0.2">
      <c r="A16" s="19" t="str">
        <f>C16&amp;D16&amp;F16&amp;G16&amp;H16&amp;J16&amp;K16&amp;M16&amp;N16</f>
        <v>assiettesplastiques jetables70DRAPPESFannysous-sol Le Roussel</v>
      </c>
      <c r="B16" s="20" t="str">
        <f>$C16&amp;" "&amp;$D16&amp;IF($G16&gt;1," ("&amp;$G16&amp;")","")</f>
        <v>assiettes plastiques jetables (70)</v>
      </c>
      <c r="C16" s="21" t="s">
        <v>209</v>
      </c>
      <c r="D16" s="22" t="s">
        <v>213</v>
      </c>
      <c r="E16" s="38" t="s">
        <v>211</v>
      </c>
      <c r="F16" s="24"/>
      <c r="G16" s="36">
        <v>70</v>
      </c>
      <c r="H16" s="37"/>
      <c r="I16" s="27"/>
      <c r="J16" s="28" t="s">
        <v>6</v>
      </c>
      <c r="K16" s="28" t="s">
        <v>212</v>
      </c>
      <c r="L16" s="28" t="s">
        <v>71</v>
      </c>
      <c r="M16" s="28" t="s">
        <v>24</v>
      </c>
      <c r="N16" s="28"/>
      <c r="O16" s="29"/>
    </row>
    <row r="17" spans="1:135" x14ac:dyDescent="0.2">
      <c r="A17" s="19" t="str">
        <f>C17&amp;D17&amp;F17&amp;G17&amp;H17&amp;J17&amp;K17&amp;M17&amp;N17</f>
        <v>chips0DRAPPESFannysous-sol Le Roussel</v>
      </c>
      <c r="B17" s="20" t="str">
        <f>$C17&amp;" "&amp;$D17&amp;IF($G17&gt;1," ("&amp;$G17&amp;")","")</f>
        <v xml:space="preserve">chips </v>
      </c>
      <c r="C17" s="21" t="s">
        <v>214</v>
      </c>
      <c r="D17" s="22"/>
      <c r="E17" s="38" t="s">
        <v>211</v>
      </c>
      <c r="F17" s="24"/>
      <c r="G17" s="36">
        <v>0</v>
      </c>
      <c r="H17" s="37"/>
      <c r="I17" s="27"/>
      <c r="J17" s="28" t="s">
        <v>6</v>
      </c>
      <c r="K17" s="28" t="s">
        <v>212</v>
      </c>
      <c r="L17" s="28" t="s">
        <v>71</v>
      </c>
      <c r="M17" s="28" t="s">
        <v>24</v>
      </c>
      <c r="N17" s="28"/>
      <c r="O17" s="29"/>
    </row>
    <row r="18" spans="1:135" x14ac:dyDescent="0.2">
      <c r="A18" s="19" t="str">
        <f>C18&amp;D18&amp;F18&amp;G18&amp;H18&amp;J18&amp;K18&amp;M18&amp;N18</f>
        <v>éponges2DRAPPESFannysous-sol Le Roussel</v>
      </c>
      <c r="B18" s="20" t="str">
        <f>$C18&amp;" "&amp;$D18&amp;IF($G18&gt;1," ("&amp;$G18&amp;")","")</f>
        <v>éponges  (2)</v>
      </c>
      <c r="C18" s="21" t="s">
        <v>215</v>
      </c>
      <c r="D18" s="22"/>
      <c r="E18" s="38" t="s">
        <v>211</v>
      </c>
      <c r="F18" s="24"/>
      <c r="G18" s="36">
        <v>2</v>
      </c>
      <c r="H18" s="37"/>
      <c r="I18" s="27"/>
      <c r="J18" s="28" t="s">
        <v>6</v>
      </c>
      <c r="K18" s="28" t="s">
        <v>212</v>
      </c>
      <c r="L18" s="28" t="s">
        <v>71</v>
      </c>
      <c r="M18" s="28" t="s">
        <v>24</v>
      </c>
      <c r="N18" s="28"/>
      <c r="O18" s="29"/>
    </row>
    <row r="19" spans="1:135" x14ac:dyDescent="0.2">
      <c r="A19" s="19" t="str">
        <f>C19&amp;D19&amp;F19&amp;G19&amp;H19&amp;J19&amp;K19&amp;M19&amp;N19</f>
        <v>mayonnaise1DRAPPESFannysous-sol Le Roussel</v>
      </c>
      <c r="B19" s="20" t="str">
        <f>$C19&amp;" "&amp;$D19&amp;IF($G19&gt;1," ("&amp;$G19&amp;")","")</f>
        <v xml:space="preserve">mayonnaise </v>
      </c>
      <c r="C19" s="21" t="s">
        <v>216</v>
      </c>
      <c r="D19" s="22"/>
      <c r="E19" s="38" t="s">
        <v>211</v>
      </c>
      <c r="F19" s="24"/>
      <c r="G19" s="36">
        <v>1</v>
      </c>
      <c r="H19" s="37"/>
      <c r="I19" s="27"/>
      <c r="J19" s="28" t="s">
        <v>6</v>
      </c>
      <c r="K19" s="28" t="s">
        <v>212</v>
      </c>
      <c r="L19" s="28" t="s">
        <v>71</v>
      </c>
      <c r="M19" s="28" t="s">
        <v>24</v>
      </c>
      <c r="N19" s="28"/>
      <c r="O19" s="29"/>
    </row>
    <row r="20" spans="1:135" x14ac:dyDescent="0.2">
      <c r="A20" s="19" t="str">
        <f>C20&amp;D20&amp;F20&amp;G20&amp;H20&amp;J20&amp;K20&amp;M20&amp;N20</f>
        <v>sac à glaçons15*24DRAPPESFannysous-sol Le Roussel</v>
      </c>
      <c r="B20" s="20" t="str">
        <f>$C20&amp;" "&amp;$D20&amp;IF($G20&gt;1," ("&amp;$G20&amp;")","")</f>
        <v>sac à glaçons  (15*24)</v>
      </c>
      <c r="C20" s="21" t="s">
        <v>217</v>
      </c>
      <c r="D20" s="22"/>
      <c r="E20" s="38" t="s">
        <v>211</v>
      </c>
      <c r="F20" s="24"/>
      <c r="G20" s="36" t="s">
        <v>218</v>
      </c>
      <c r="H20" s="37"/>
      <c r="I20" s="27"/>
      <c r="J20" s="28" t="s">
        <v>6</v>
      </c>
      <c r="K20" s="28" t="s">
        <v>212</v>
      </c>
      <c r="L20" s="28" t="s">
        <v>71</v>
      </c>
      <c r="M20" s="28" t="s">
        <v>24</v>
      </c>
      <c r="N20" s="28"/>
      <c r="O20" s="29"/>
    </row>
    <row r="21" spans="1:135" x14ac:dyDescent="0.2">
      <c r="A21" s="19" t="str">
        <f>C21&amp;D21&amp;F21&amp;G21&amp;H21&amp;J21&amp;K21&amp;M21&amp;N21</f>
        <v>saucevinaigrette1DRAPPESFannysous-sol Le Roussel</v>
      </c>
      <c r="B21" s="20" t="str">
        <f>$C21&amp;" "&amp;$D21&amp;IF($G21&gt;1," ("&amp;$G21&amp;")","")</f>
        <v>sauce vinaigrette</v>
      </c>
      <c r="C21" s="21" t="s">
        <v>219</v>
      </c>
      <c r="D21" s="22" t="s">
        <v>220</v>
      </c>
      <c r="E21" s="38" t="s">
        <v>211</v>
      </c>
      <c r="F21" s="24"/>
      <c r="G21" s="36">
        <v>1</v>
      </c>
      <c r="H21" s="37"/>
      <c r="I21" s="27"/>
      <c r="J21" s="28" t="s">
        <v>6</v>
      </c>
      <c r="K21" s="28" t="s">
        <v>212</v>
      </c>
      <c r="L21" s="28" t="s">
        <v>71</v>
      </c>
      <c r="M21" s="28" t="s">
        <v>24</v>
      </c>
      <c r="N21" s="28"/>
      <c r="O21" s="29"/>
    </row>
    <row r="22" spans="1:135" x14ac:dyDescent="0.2">
      <c r="A22" s="19" t="str">
        <f>C22&amp;D22&amp;F22&amp;G22&amp;H22&amp;J22&amp;K22&amp;M22&amp;N22</f>
        <v>serviettes papier# 50DRAPPESFannysous-sol Le Roussel</v>
      </c>
      <c r="B22" s="20" t="str">
        <f>$C22&amp;" "&amp;$D22&amp;IF($G22&gt;1," ("&amp;$G22&amp;")","")</f>
        <v>serviettes papier  (# 50)</v>
      </c>
      <c r="C22" s="21" t="s">
        <v>221</v>
      </c>
      <c r="D22" s="22"/>
      <c r="E22" s="38" t="s">
        <v>211</v>
      </c>
      <c r="F22" s="24"/>
      <c r="G22" s="36" t="s">
        <v>222</v>
      </c>
      <c r="H22" s="37"/>
      <c r="I22" s="27"/>
      <c r="J22" s="28" t="s">
        <v>6</v>
      </c>
      <c r="K22" s="28" t="s">
        <v>212</v>
      </c>
      <c r="L22" s="28" t="s">
        <v>71</v>
      </c>
      <c r="M22" s="28" t="s">
        <v>24</v>
      </c>
      <c r="N22" s="28"/>
      <c r="O22" s="29"/>
    </row>
    <row r="23" spans="1:135" x14ac:dyDescent="0.2">
      <c r="A23" s="19" t="str">
        <f>C23&amp;D23&amp;F23&amp;G23&amp;H23&amp;J23&amp;K23&amp;M23&amp;N23</f>
        <v>sopalinrouleau 1DRAPPESFannysous-sol Le Roussel</v>
      </c>
      <c r="B23" s="20" t="str">
        <f>$C23&amp;" "&amp;$D23&amp;IF($G23&gt;1," ("&amp;$G23&amp;")","")</f>
        <v xml:space="preserve">sopalin rouleau </v>
      </c>
      <c r="C23" s="21" t="s">
        <v>223</v>
      </c>
      <c r="D23" s="22" t="s">
        <v>224</v>
      </c>
      <c r="E23" s="38" t="s">
        <v>211</v>
      </c>
      <c r="F23" s="24"/>
      <c r="G23" s="36">
        <v>1</v>
      </c>
      <c r="H23" s="37"/>
      <c r="I23" s="27"/>
      <c r="J23" s="28" t="s">
        <v>6</v>
      </c>
      <c r="K23" s="28" t="s">
        <v>212</v>
      </c>
      <c r="L23" s="28" t="s">
        <v>71</v>
      </c>
      <c r="M23" s="28" t="s">
        <v>24</v>
      </c>
      <c r="N23" s="28"/>
      <c r="O23" s="29"/>
    </row>
    <row r="24" spans="1:135" x14ac:dyDescent="0.2">
      <c r="A24" s="19" t="str">
        <f>C24&amp;D24&amp;F24&amp;G24&amp;H24&amp;J24&amp;K24&amp;M24&amp;N24</f>
        <v>thym1DRAPPESFannysous-sol Le Roussel</v>
      </c>
      <c r="B24" s="20" t="str">
        <f>$C24&amp;" "&amp;$D24&amp;IF($G24&gt;1," ("&amp;$G24&amp;")","")</f>
        <v xml:space="preserve">thym </v>
      </c>
      <c r="C24" s="21" t="s">
        <v>225</v>
      </c>
      <c r="D24" s="22"/>
      <c r="E24" s="38" t="s">
        <v>211</v>
      </c>
      <c r="F24" s="24"/>
      <c r="G24" s="36">
        <v>1</v>
      </c>
      <c r="H24" s="37"/>
      <c r="I24" s="27"/>
      <c r="J24" s="28" t="s">
        <v>6</v>
      </c>
      <c r="K24" s="28" t="s">
        <v>212</v>
      </c>
      <c r="L24" s="28" t="s">
        <v>71</v>
      </c>
      <c r="M24" s="28" t="s">
        <v>24</v>
      </c>
      <c r="N24" s="28"/>
      <c r="O24" s="29"/>
    </row>
    <row r="25" spans="1:135" x14ac:dyDescent="0.2">
      <c r="A25" s="19" t="str">
        <f>C25&amp;D25&amp;F25&amp;G25&amp;H25&amp;J25&amp;K25&amp;M25&amp;N25</f>
        <v>tire-bouchon1DRAPPESFannysous-sol Le Roussel</v>
      </c>
      <c r="B25" s="20" t="str">
        <f>$C25&amp;" "&amp;$D25&amp;IF($G25&gt;1," ("&amp;$G25&amp;")","")</f>
        <v xml:space="preserve">tire-bouchon </v>
      </c>
      <c r="C25" s="21" t="s">
        <v>226</v>
      </c>
      <c r="D25" s="22"/>
      <c r="E25" s="38" t="s">
        <v>211</v>
      </c>
      <c r="F25" s="24"/>
      <c r="G25" s="36">
        <v>1</v>
      </c>
      <c r="H25" s="37"/>
      <c r="I25" s="27"/>
      <c r="J25" s="28" t="s">
        <v>6</v>
      </c>
      <c r="K25" s="28" t="s">
        <v>212</v>
      </c>
      <c r="L25" s="28" t="s">
        <v>71</v>
      </c>
      <c r="M25" s="28" t="s">
        <v>24</v>
      </c>
      <c r="N25" s="28"/>
      <c r="O25" s="29"/>
    </row>
    <row r="26" spans="1:135" x14ac:dyDescent="0.2">
      <c r="A26" s="19" t="str">
        <f>C26&amp;D26&amp;F26&amp;G26&amp;H26&amp;J26&amp;K26&amp;M26&amp;N26</f>
        <v>verrespetits en verre22DRAPPESFannysous-sol Le Roussel</v>
      </c>
      <c r="B26" s="20" t="str">
        <f>$C26&amp;" "&amp;$D26&amp;IF($G26&gt;1," ("&amp;$G26&amp;")","")</f>
        <v>verres petits en verre (22)</v>
      </c>
      <c r="C26" s="21" t="s">
        <v>227</v>
      </c>
      <c r="D26" s="22" t="s">
        <v>228</v>
      </c>
      <c r="E26" s="38" t="s">
        <v>211</v>
      </c>
      <c r="F26" s="24"/>
      <c r="G26" s="36">
        <v>22</v>
      </c>
      <c r="H26" s="37"/>
      <c r="I26" s="27"/>
      <c r="J26" s="28" t="s">
        <v>6</v>
      </c>
      <c r="K26" s="28" t="s">
        <v>212</v>
      </c>
      <c r="L26" s="28" t="s">
        <v>71</v>
      </c>
      <c r="M26" s="28" t="s">
        <v>24</v>
      </c>
      <c r="N26" s="28"/>
      <c r="O26" s="29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</row>
    <row r="27" spans="1:135" x14ac:dyDescent="0.2">
      <c r="A27" s="19" t="str">
        <f>C27&amp;D27&amp;F27&amp;G27&amp;H27&amp;J27&amp;K27&amp;M27&amp;N27</f>
        <v>verresplastiques (couleur)47DRAPPESFannysous-sol Le Roussel</v>
      </c>
      <c r="B27" s="20" t="str">
        <f>$C27&amp;" "&amp;$D27&amp;IF($G27&gt;1," ("&amp;$G27&amp;")","")</f>
        <v>verres plastiques (couleur) (47)</v>
      </c>
      <c r="C27" s="21" t="s">
        <v>227</v>
      </c>
      <c r="D27" s="22" t="s">
        <v>229</v>
      </c>
      <c r="E27" s="38" t="s">
        <v>211</v>
      </c>
      <c r="F27" s="24"/>
      <c r="G27" s="36">
        <v>47</v>
      </c>
      <c r="H27" s="37"/>
      <c r="I27" s="27"/>
      <c r="J27" s="28" t="s">
        <v>6</v>
      </c>
      <c r="K27" s="28" t="s">
        <v>212</v>
      </c>
      <c r="L27" s="28" t="s">
        <v>71</v>
      </c>
      <c r="M27" s="28" t="s">
        <v>24</v>
      </c>
      <c r="N27" s="28"/>
      <c r="O27" s="29"/>
    </row>
    <row r="28" spans="1:135" x14ac:dyDescent="0.2">
      <c r="A28" s="19" t="str">
        <f>C28&amp;D28&amp;F28&amp;G28&amp;H28&amp;J28&amp;K28&amp;M28&amp;N28</f>
        <v>verresplastiques jetables100DRAPPESFannysous-sol Le Roussel</v>
      </c>
      <c r="B28" s="20" t="str">
        <f>$C28&amp;" "&amp;$D28&amp;IF($G28&gt;1," ("&amp;$G28&amp;")","")</f>
        <v>verres plastiques jetables (100)</v>
      </c>
      <c r="C28" s="21" t="s">
        <v>227</v>
      </c>
      <c r="D28" s="22" t="s">
        <v>213</v>
      </c>
      <c r="E28" s="38" t="s">
        <v>211</v>
      </c>
      <c r="F28" s="24"/>
      <c r="G28" s="36">
        <v>100</v>
      </c>
      <c r="H28" s="37"/>
      <c r="I28" s="27"/>
      <c r="J28" s="28" t="s">
        <v>6</v>
      </c>
      <c r="K28" s="28" t="s">
        <v>212</v>
      </c>
      <c r="L28" s="28" t="s">
        <v>71</v>
      </c>
      <c r="M28" s="28" t="s">
        <v>24</v>
      </c>
      <c r="N28" s="28"/>
      <c r="O28" s="29"/>
    </row>
    <row r="29" spans="1:135" x14ac:dyDescent="0.2">
      <c r="A29" s="19" t="str">
        <f>C29&amp;D29&amp;F29&amp;G29&amp;H29&amp;J29&amp;K29&amp;M29&amp;N29</f>
        <v>assiettesplastiques12DRAPPESFannysous-sol Le Roussel</v>
      </c>
      <c r="B29" s="20" t="str">
        <f>$C29&amp;" "&amp;$D29&amp;IF($G29&gt;1," ("&amp;$G29&amp;")","")</f>
        <v>assiettes plastiques (12)</v>
      </c>
      <c r="C29" s="21" t="s">
        <v>209</v>
      </c>
      <c r="D29" s="22" t="s">
        <v>230</v>
      </c>
      <c r="E29" s="38" t="s">
        <v>211</v>
      </c>
      <c r="F29" s="24"/>
      <c r="G29" s="36">
        <v>12</v>
      </c>
      <c r="H29" s="37"/>
      <c r="I29" s="27"/>
      <c r="J29" s="28" t="s">
        <v>6</v>
      </c>
      <c r="K29" s="28" t="s">
        <v>212</v>
      </c>
      <c r="L29" s="28" t="s">
        <v>86</v>
      </c>
      <c r="M29" s="28" t="s">
        <v>24</v>
      </c>
      <c r="N29" s="28"/>
      <c r="O29" s="29"/>
    </row>
    <row r="30" spans="1:135" x14ac:dyDescent="0.2">
      <c r="A30" s="19" t="str">
        <f>C30&amp;D30&amp;F30&amp;G30&amp;H30&amp;J30&amp;K30&amp;M30&amp;N30</f>
        <v>cacahuètes0DRAPPESFannysous-sol Le Roussel</v>
      </c>
      <c r="B30" s="20" t="str">
        <f>$C30&amp;" "&amp;$D30&amp;IF($G30&gt;1," ("&amp;$G30&amp;")","")</f>
        <v xml:space="preserve">cacahuètes </v>
      </c>
      <c r="C30" s="21" t="s">
        <v>231</v>
      </c>
      <c r="D30" s="22"/>
      <c r="E30" s="38" t="s">
        <v>211</v>
      </c>
      <c r="F30" s="24"/>
      <c r="G30" s="36">
        <v>0</v>
      </c>
      <c r="H30" s="37"/>
      <c r="I30" s="27"/>
      <c r="J30" s="28" t="s">
        <v>6</v>
      </c>
      <c r="K30" s="28" t="s">
        <v>212</v>
      </c>
      <c r="L30" s="28" t="s">
        <v>86</v>
      </c>
      <c r="M30" s="28" t="s">
        <v>24</v>
      </c>
      <c r="N30" s="28"/>
      <c r="O30" s="29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</row>
    <row r="31" spans="1:135" x14ac:dyDescent="0.2">
      <c r="A31" s="19" t="str">
        <f>C31&amp;D31&amp;F31&amp;G31&amp;H31&amp;J31&amp;K31&amp;M31&amp;N31</f>
        <v>cendriers(coquilles saint-jacques)2DRAPPESFannysous-sol Le Roussel</v>
      </c>
      <c r="B31" s="20" t="str">
        <f>$C31&amp;" "&amp;$D31&amp;IF($G31&gt;1," ("&amp;$G31&amp;")","")</f>
        <v>cendriers (coquilles saint-jacques) (2)</v>
      </c>
      <c r="C31" s="21" t="s">
        <v>232</v>
      </c>
      <c r="D31" s="22" t="s">
        <v>233</v>
      </c>
      <c r="E31" s="38" t="s">
        <v>211</v>
      </c>
      <c r="F31" s="24"/>
      <c r="G31" s="36">
        <v>2</v>
      </c>
      <c r="H31" s="37"/>
      <c r="I31" s="27"/>
      <c r="J31" s="28" t="s">
        <v>6</v>
      </c>
      <c r="K31" s="28" t="s">
        <v>212</v>
      </c>
      <c r="L31" s="28" t="s">
        <v>86</v>
      </c>
      <c r="M31" s="28" t="s">
        <v>24</v>
      </c>
      <c r="N31" s="28"/>
      <c r="O31" s="29"/>
    </row>
    <row r="32" spans="1:135" x14ac:dyDescent="0.2">
      <c r="A32" s="19" t="str">
        <f>C32&amp;D32&amp;F32&amp;G32&amp;H32&amp;J32&amp;K32&amp;M32&amp;N32</f>
        <v>couteaux50DRAPPESFannysous-sol Le Roussel</v>
      </c>
      <c r="B32" s="20" t="str">
        <f>$C32&amp;" "&amp;$D32&amp;IF($G32&gt;1," ("&amp;$G32&amp;")","")</f>
        <v>couteaux  (50)</v>
      </c>
      <c r="C32" s="21" t="s">
        <v>234</v>
      </c>
      <c r="D32" s="22"/>
      <c r="E32" s="38" t="s">
        <v>211</v>
      </c>
      <c r="F32" s="24"/>
      <c r="G32" s="36">
        <v>50</v>
      </c>
      <c r="H32" s="37"/>
      <c r="I32" s="27"/>
      <c r="J32" s="28" t="s">
        <v>6</v>
      </c>
      <c r="K32" s="28" t="s">
        <v>212</v>
      </c>
      <c r="L32" s="28" t="s">
        <v>86</v>
      </c>
      <c r="M32" s="28" t="s">
        <v>24</v>
      </c>
      <c r="N32" s="28"/>
      <c r="O32" s="29"/>
    </row>
    <row r="33" spans="1:135" x14ac:dyDescent="0.2">
      <c r="A33" s="19" t="str">
        <f>C33&amp;D33&amp;F33&amp;G33&amp;H33&amp;J33&amp;K33&amp;M33&amp;N33</f>
        <v>éponges3DRAPPESFannysous-sol Le Roussel</v>
      </c>
      <c r="B33" s="20" t="str">
        <f>$C33&amp;" "&amp;$D33&amp;IF($G33&gt;1," ("&amp;$G33&amp;")","")</f>
        <v>éponges  (3)</v>
      </c>
      <c r="C33" s="21" t="s">
        <v>215</v>
      </c>
      <c r="D33" s="22"/>
      <c r="E33" s="38" t="s">
        <v>211</v>
      </c>
      <c r="F33" s="24"/>
      <c r="G33" s="36">
        <v>3</v>
      </c>
      <c r="H33" s="37"/>
      <c r="I33" s="27"/>
      <c r="J33" s="28" t="s">
        <v>6</v>
      </c>
      <c r="K33" s="28" t="s">
        <v>212</v>
      </c>
      <c r="L33" s="28" t="s">
        <v>86</v>
      </c>
      <c r="M33" s="28" t="s">
        <v>24</v>
      </c>
      <c r="N33" s="28"/>
      <c r="O33" s="29"/>
    </row>
    <row r="34" spans="1:135" x14ac:dyDescent="0.2">
      <c r="A34" s="19" t="str">
        <f>C34&amp;D34&amp;F34&amp;G34&amp;H34&amp;J34&amp;K34&amp;M34&amp;N34</f>
        <v>fourchettes38DRAPPESFannysous-sol Le Roussel</v>
      </c>
      <c r="B34" s="20" t="str">
        <f>$C34&amp;" "&amp;$D34&amp;IF($G34&gt;1," ("&amp;$G34&amp;")","")</f>
        <v>fourchettes  (38)</v>
      </c>
      <c r="C34" s="21" t="s">
        <v>235</v>
      </c>
      <c r="D34" s="22"/>
      <c r="E34" s="38" t="s">
        <v>211</v>
      </c>
      <c r="F34" s="24"/>
      <c r="G34" s="36">
        <v>38</v>
      </c>
      <c r="H34" s="37"/>
      <c r="I34" s="27"/>
      <c r="J34" s="28" t="s">
        <v>6</v>
      </c>
      <c r="K34" s="28" t="s">
        <v>212</v>
      </c>
      <c r="L34" s="28" t="s">
        <v>86</v>
      </c>
      <c r="M34" s="28" t="s">
        <v>24</v>
      </c>
      <c r="N34" s="28"/>
      <c r="O34" s="29"/>
    </row>
    <row r="35" spans="1:135" x14ac:dyDescent="0.2">
      <c r="A35" s="19" t="str">
        <f>C35&amp;D35&amp;F35&amp;G35&amp;H35&amp;J35&amp;K35&amp;M35&amp;N35</f>
        <v>grosses cuillères45DRAPPESFannysous-sol Le Roussel</v>
      </c>
      <c r="B35" s="20" t="str">
        <f>$C35&amp;" "&amp;$D35&amp;IF($G35&gt;1," ("&amp;$G35&amp;")","")</f>
        <v>grosses cuillères  (45)</v>
      </c>
      <c r="C35" s="21" t="s">
        <v>236</v>
      </c>
      <c r="D35" s="22"/>
      <c r="E35" s="38" t="s">
        <v>211</v>
      </c>
      <c r="F35" s="24"/>
      <c r="G35" s="36">
        <v>45</v>
      </c>
      <c r="H35" s="37"/>
      <c r="I35" s="27"/>
      <c r="J35" s="28" t="s">
        <v>6</v>
      </c>
      <c r="K35" s="28" t="s">
        <v>212</v>
      </c>
      <c r="L35" s="28" t="s">
        <v>86</v>
      </c>
      <c r="M35" s="28" t="s">
        <v>24</v>
      </c>
      <c r="N35" s="28"/>
      <c r="O35" s="29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</row>
    <row r="36" spans="1:135" x14ac:dyDescent="0.2">
      <c r="A36" s="19" t="str">
        <f>C36&amp;D36&amp;F36&amp;G36&amp;H36&amp;J36&amp;K36&amp;M36&amp;N36</f>
        <v>liquide vaisselle1DRAPPESFannysous-sol Le Roussel</v>
      </c>
      <c r="B36" s="20" t="str">
        <f>$C36&amp;" "&amp;$D36&amp;IF($G36&gt;1," ("&amp;$G36&amp;")","")</f>
        <v xml:space="preserve">liquide vaisselle </v>
      </c>
      <c r="C36" s="21" t="s">
        <v>237</v>
      </c>
      <c r="D36" s="22"/>
      <c r="E36" s="38" t="s">
        <v>211</v>
      </c>
      <c r="F36" s="24"/>
      <c r="G36" s="36">
        <v>1</v>
      </c>
      <c r="H36" s="37"/>
      <c r="I36" s="27"/>
      <c r="J36" s="28" t="s">
        <v>6</v>
      </c>
      <c r="K36" s="28" t="s">
        <v>212</v>
      </c>
      <c r="L36" s="28" t="s">
        <v>86</v>
      </c>
      <c r="M36" s="28" t="s">
        <v>24</v>
      </c>
      <c r="N36" s="28"/>
      <c r="O36" s="29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</row>
    <row r="37" spans="1:135" x14ac:dyDescent="0.2">
      <c r="A37" s="19" t="str">
        <f>C37&amp;D37&amp;F37&amp;G37&amp;H37&amp;J37&amp;K37&amp;M37&amp;N37</f>
        <v>mayonnaise1DRAPPESFannysous-sol Le Roussel</v>
      </c>
      <c r="B37" s="20" t="str">
        <f>$C37&amp;" "&amp;$D37&amp;IF($G37&gt;1," ("&amp;$G37&amp;")","")</f>
        <v xml:space="preserve">mayonnaise </v>
      </c>
      <c r="C37" s="21" t="s">
        <v>216</v>
      </c>
      <c r="D37" s="22"/>
      <c r="E37" s="38" t="s">
        <v>211</v>
      </c>
      <c r="F37" s="24"/>
      <c r="G37" s="36">
        <v>1</v>
      </c>
      <c r="H37" s="37"/>
      <c r="I37" s="27"/>
      <c r="J37" s="28" t="s">
        <v>6</v>
      </c>
      <c r="K37" s="28" t="s">
        <v>212</v>
      </c>
      <c r="L37" s="28" t="s">
        <v>86</v>
      </c>
      <c r="M37" s="28" t="s">
        <v>24</v>
      </c>
      <c r="N37" s="28"/>
      <c r="O37" s="29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</row>
    <row r="38" spans="1:135" x14ac:dyDescent="0.2">
      <c r="A38" s="19" t="str">
        <f>C38&amp;D38&amp;F38&amp;G38&amp;H38&amp;J38&amp;K38&amp;M38&amp;N38</f>
        <v>moutarde1DRAPPESFannysous-sol Le Roussel</v>
      </c>
      <c r="B38" s="20" t="str">
        <f>$C38&amp;" "&amp;$D38&amp;IF($G38&gt;1," ("&amp;$G38&amp;")","")</f>
        <v xml:space="preserve">moutarde </v>
      </c>
      <c r="C38" s="21" t="s">
        <v>238</v>
      </c>
      <c r="D38" s="22"/>
      <c r="E38" s="38" t="s">
        <v>211</v>
      </c>
      <c r="F38" s="24"/>
      <c r="G38" s="36">
        <v>1</v>
      </c>
      <c r="H38" s="37"/>
      <c r="I38" s="27"/>
      <c r="J38" s="28" t="s">
        <v>6</v>
      </c>
      <c r="K38" s="28" t="s">
        <v>212</v>
      </c>
      <c r="L38" s="28" t="s">
        <v>86</v>
      </c>
      <c r="M38" s="28" t="s">
        <v>24</v>
      </c>
      <c r="N38" s="28"/>
      <c r="O38" s="29"/>
      <c r="P38" s="30"/>
    </row>
    <row r="39" spans="1:135" x14ac:dyDescent="0.2">
      <c r="A39" s="19" t="str">
        <f>C39&amp;D39&amp;F39&amp;G39&amp;H39&amp;J39&amp;K39&amp;M39&amp;N39</f>
        <v>papier alurouleau 1DRAPPESFannysous-sol Le Roussel</v>
      </c>
      <c r="B39" s="20" t="str">
        <f>$C39&amp;" "&amp;$D39&amp;IF($G39&gt;1," ("&amp;$G39&amp;")","")</f>
        <v xml:space="preserve">papier alu rouleau </v>
      </c>
      <c r="C39" s="21" t="s">
        <v>239</v>
      </c>
      <c r="D39" s="22" t="s">
        <v>224</v>
      </c>
      <c r="E39" s="38" t="s">
        <v>211</v>
      </c>
      <c r="F39" s="24"/>
      <c r="G39" s="36">
        <v>1</v>
      </c>
      <c r="H39" s="37"/>
      <c r="I39" s="27"/>
      <c r="J39" s="28" t="s">
        <v>6</v>
      </c>
      <c r="K39" s="28" t="s">
        <v>212</v>
      </c>
      <c r="L39" s="28" t="s">
        <v>86</v>
      </c>
      <c r="M39" s="28" t="s">
        <v>24</v>
      </c>
      <c r="N39" s="28"/>
      <c r="O39" s="29"/>
      <c r="P39" s="30"/>
    </row>
    <row r="40" spans="1:135" x14ac:dyDescent="0.2">
      <c r="A40" s="19" t="str">
        <f>C40&amp;D40&amp;F40&amp;G40&amp;H40&amp;J40&amp;K40&amp;M40&amp;N40</f>
        <v>pâtes (Torti)1 kg1DRAPPESFannysous-sol Le Roussel</v>
      </c>
      <c r="B40" s="20" t="str">
        <f>$C40&amp;" "&amp;$D40&amp;IF($G40&gt;1," ("&amp;$G40&amp;")","")</f>
        <v>pâtes (Torti) 1 kg</v>
      </c>
      <c r="C40" s="21" t="s">
        <v>240</v>
      </c>
      <c r="D40" s="22" t="s">
        <v>241</v>
      </c>
      <c r="E40" s="38" t="s">
        <v>211</v>
      </c>
      <c r="F40" s="24"/>
      <c r="G40" s="36">
        <v>1</v>
      </c>
      <c r="H40" s="37"/>
      <c r="I40" s="27"/>
      <c r="J40" s="28" t="s">
        <v>6</v>
      </c>
      <c r="K40" s="28" t="s">
        <v>212</v>
      </c>
      <c r="L40" s="28" t="s">
        <v>86</v>
      </c>
      <c r="M40" s="28" t="s">
        <v>24</v>
      </c>
      <c r="N40" s="28"/>
      <c r="O40" s="29"/>
      <c r="P40" s="30"/>
    </row>
    <row r="41" spans="1:135" x14ac:dyDescent="0.2">
      <c r="A41" s="19" t="str">
        <f>C41&amp;D41&amp;F41&amp;G41&amp;H41&amp;J41&amp;K41&amp;M41&amp;N41</f>
        <v>planche à découperplastique blanche1DRAPPESFannysous-sol Le Roussel</v>
      </c>
      <c r="B41" s="20" t="str">
        <f>$C41&amp;" "&amp;$D41&amp;IF($G41&gt;1," ("&amp;$G41&amp;")","")</f>
        <v>planche à découper plastique blanche</v>
      </c>
      <c r="C41" s="21" t="s">
        <v>242</v>
      </c>
      <c r="D41" s="22" t="s">
        <v>243</v>
      </c>
      <c r="E41" s="38" t="s">
        <v>211</v>
      </c>
      <c r="F41" s="24"/>
      <c r="G41" s="36">
        <v>1</v>
      </c>
      <c r="H41" s="37"/>
      <c r="I41" s="27"/>
      <c r="J41" s="28" t="s">
        <v>6</v>
      </c>
      <c r="K41" s="28" t="s">
        <v>212</v>
      </c>
      <c r="L41" s="28" t="s">
        <v>86</v>
      </c>
      <c r="M41" s="28" t="s">
        <v>24</v>
      </c>
      <c r="N41" s="28"/>
      <c r="O41" s="29"/>
      <c r="P41" s="30"/>
    </row>
    <row r="42" spans="1:135" x14ac:dyDescent="0.2">
      <c r="A42" s="19" t="str">
        <f>C42&amp;D42&amp;F42&amp;G42&amp;H42&amp;J42&amp;K42&amp;M42&amp;N42</f>
        <v>poivre moulu1DRAPPESFannysous-sol Le Roussel</v>
      </c>
      <c r="B42" s="20" t="str">
        <f>$C42&amp;" "&amp;$D42&amp;IF($G42&gt;1," ("&amp;$G42&amp;")","")</f>
        <v>poivre  moulu</v>
      </c>
      <c r="C42" s="21" t="s">
        <v>244</v>
      </c>
      <c r="D42" s="22" t="s">
        <v>245</v>
      </c>
      <c r="E42" s="38" t="s">
        <v>211</v>
      </c>
      <c r="F42" s="24"/>
      <c r="G42" s="36">
        <v>1</v>
      </c>
      <c r="H42" s="37"/>
      <c r="I42" s="27"/>
      <c r="J42" s="28" t="s">
        <v>6</v>
      </c>
      <c r="K42" s="28" t="s">
        <v>212</v>
      </c>
      <c r="L42" s="28" t="s">
        <v>86</v>
      </c>
      <c r="M42" s="28" t="s">
        <v>24</v>
      </c>
      <c r="N42" s="28"/>
      <c r="O42" s="29"/>
      <c r="P42" s="30"/>
    </row>
    <row r="43" spans="1:135" x14ac:dyDescent="0.2">
      <c r="A43" s="19" t="str">
        <f>C43&amp;D43&amp;F43&amp;G43&amp;H43&amp;J43&amp;K43&amp;M43&amp;N43</f>
        <v>sacs poubelle50 litres ? en rouleau1DRAPPESFannysous-sol Le Roussel</v>
      </c>
      <c r="B43" s="20" t="str">
        <f>$C43&amp;" "&amp;$D43&amp;IF($G43&gt;1," ("&amp;$G43&amp;")","")</f>
        <v>sacs poubelle 50 litres ? en rouleau</v>
      </c>
      <c r="C43" s="21" t="s">
        <v>246</v>
      </c>
      <c r="D43" s="22" t="s">
        <v>247</v>
      </c>
      <c r="E43" s="38" t="s">
        <v>211</v>
      </c>
      <c r="F43" s="24"/>
      <c r="G43" s="36">
        <v>1</v>
      </c>
      <c r="H43" s="37"/>
      <c r="I43" s="27"/>
      <c r="J43" s="28" t="s">
        <v>6</v>
      </c>
      <c r="K43" s="28" t="s">
        <v>212</v>
      </c>
      <c r="L43" s="28" t="s">
        <v>86</v>
      </c>
      <c r="M43" s="28" t="s">
        <v>24</v>
      </c>
      <c r="N43" s="28"/>
      <c r="O43" s="29"/>
      <c r="P43" s="30"/>
    </row>
    <row r="44" spans="1:135" x14ac:dyDescent="0.2">
      <c r="A44" s="19" t="str">
        <f>C44&amp;D44&amp;F44&amp;G44&amp;H44&amp;J44&amp;K44&amp;M44&amp;N44</f>
        <v>sel fin2DRAPPESFannysous-sol Le Roussel</v>
      </c>
      <c r="B44" s="20" t="str">
        <f>$C44&amp;" "&amp;$D44&amp;IF($G44&gt;1," ("&amp;$G44&amp;")","")</f>
        <v>sel  fin (2)</v>
      </c>
      <c r="C44" s="21" t="s">
        <v>248</v>
      </c>
      <c r="D44" s="22" t="s">
        <v>249</v>
      </c>
      <c r="E44" s="38" t="s">
        <v>211</v>
      </c>
      <c r="F44" s="24"/>
      <c r="G44" s="36">
        <v>2</v>
      </c>
      <c r="H44" s="37"/>
      <c r="I44" s="27"/>
      <c r="J44" s="28" t="s">
        <v>6</v>
      </c>
      <c r="K44" s="28" t="s">
        <v>212</v>
      </c>
      <c r="L44" s="28" t="s">
        <v>86</v>
      </c>
      <c r="M44" s="28" t="s">
        <v>24</v>
      </c>
      <c r="N44" s="28"/>
      <c r="O44" s="29"/>
      <c r="P44" s="30"/>
    </row>
    <row r="45" spans="1:135" x14ac:dyDescent="0.2">
      <c r="A45" s="19" t="str">
        <f>C45&amp;D45&amp;F45&amp;G45&amp;H45&amp;J45&amp;K45&amp;M45&amp;N45</f>
        <v>selgros 1DRAPPESFannysous-sol Le Roussel</v>
      </c>
      <c r="B45" s="20" t="str">
        <f>$C45&amp;" "&amp;$D45&amp;IF($G45&gt;1," ("&amp;$G45&amp;")","")</f>
        <v xml:space="preserve">sel gros </v>
      </c>
      <c r="C45" s="21" t="s">
        <v>248</v>
      </c>
      <c r="D45" s="22" t="s">
        <v>250</v>
      </c>
      <c r="E45" s="38" t="s">
        <v>211</v>
      </c>
      <c r="F45" s="24"/>
      <c r="G45" s="36">
        <v>1</v>
      </c>
      <c r="H45" s="37"/>
      <c r="I45" s="27"/>
      <c r="J45" s="28" t="s">
        <v>6</v>
      </c>
      <c r="K45" s="28" t="s">
        <v>212</v>
      </c>
      <c r="L45" s="28" t="s">
        <v>86</v>
      </c>
      <c r="M45" s="28" t="s">
        <v>24</v>
      </c>
      <c r="N45" s="28"/>
      <c r="O45" s="29"/>
    </row>
    <row r="46" spans="1:135" x14ac:dyDescent="0.2">
      <c r="A46" s="19" t="str">
        <f>C46&amp;D46&amp;F46&amp;G46&amp;H46&amp;J46&amp;K46&amp;M46&amp;N46</f>
        <v>sopalinrouleau 1DRAPPESFannysous-sol Le Roussel</v>
      </c>
      <c r="B46" s="20" t="str">
        <f>$C46&amp;" "&amp;$D46&amp;IF($G46&gt;1," ("&amp;$G46&amp;")","")</f>
        <v xml:space="preserve">sopalin rouleau </v>
      </c>
      <c r="C46" s="21" t="s">
        <v>223</v>
      </c>
      <c r="D46" s="22" t="s">
        <v>224</v>
      </c>
      <c r="E46" s="38" t="s">
        <v>211</v>
      </c>
      <c r="F46" s="24"/>
      <c r="G46" s="36">
        <v>1</v>
      </c>
      <c r="H46" s="37"/>
      <c r="I46" s="27"/>
      <c r="J46" s="28" t="s">
        <v>6</v>
      </c>
      <c r="K46" s="28" t="s">
        <v>212</v>
      </c>
      <c r="L46" s="28" t="s">
        <v>86</v>
      </c>
      <c r="M46" s="28" t="s">
        <v>24</v>
      </c>
      <c r="N46" s="28"/>
      <c r="O46" s="29"/>
      <c r="P46" s="30"/>
    </row>
    <row r="47" spans="1:135" x14ac:dyDescent="0.2">
      <c r="A47" s="19" t="str">
        <f>C47&amp;D47&amp;F47&amp;G47&amp;H47&amp;J47&amp;K47&amp;M47&amp;N47</f>
        <v>boîtesplastiques (tailles différentes)12DRAPPESsous-sol Le Roussel</v>
      </c>
      <c r="B47" s="20" t="str">
        <f>$C47&amp;" "&amp;$D47&amp;IF($G47&gt;1," ("&amp;$G47&amp;")","")</f>
        <v>boîtes plastiques (tailles différentes) (12)</v>
      </c>
      <c r="C47" s="21" t="s">
        <v>251</v>
      </c>
      <c r="D47" s="22" t="s">
        <v>252</v>
      </c>
      <c r="E47" s="38"/>
      <c r="F47" s="24"/>
      <c r="G47" s="36">
        <v>12</v>
      </c>
      <c r="H47" s="37"/>
      <c r="I47" s="27"/>
      <c r="J47" s="28" t="s">
        <v>6</v>
      </c>
      <c r="K47" s="28"/>
      <c r="L47" s="28" t="s">
        <v>86</v>
      </c>
      <c r="M47" s="28" t="s">
        <v>24</v>
      </c>
      <c r="N47" s="28"/>
      <c r="O47" s="29"/>
    </row>
    <row r="48" spans="1:135" x14ac:dyDescent="0.2">
      <c r="A48" s="19" t="str">
        <f>C48&amp;D48&amp;F48&amp;G48&amp;H48&amp;J48&amp;K48&amp;M48&amp;N48</f>
        <v>barquettes alu10DRAPPESFannysous-sol Le RousselDavid</v>
      </c>
      <c r="B48" s="20" t="str">
        <f>$C48&amp;" "&amp;$D48&amp;IF($G48&gt;1," ("&amp;$G48&amp;")","")</f>
        <v>barquettes  alu (10)</v>
      </c>
      <c r="C48" s="21" t="s">
        <v>253</v>
      </c>
      <c r="D48" s="22" t="s">
        <v>254</v>
      </c>
      <c r="E48" s="38" t="s">
        <v>211</v>
      </c>
      <c r="F48" s="24"/>
      <c r="G48" s="36">
        <v>10</v>
      </c>
      <c r="H48" s="37"/>
      <c r="I48" s="27"/>
      <c r="J48" s="28" t="s">
        <v>6</v>
      </c>
      <c r="K48" s="28" t="s">
        <v>212</v>
      </c>
      <c r="L48" s="28" t="s">
        <v>104</v>
      </c>
      <c r="M48" s="28" t="s">
        <v>24</v>
      </c>
      <c r="N48" s="28" t="s">
        <v>5</v>
      </c>
      <c r="O48" s="29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</row>
    <row r="49" spans="1:135" x14ac:dyDescent="0.2">
      <c r="A49" s="19" t="str">
        <f>C49&amp;D49&amp;F49&amp;G49&amp;H49&amp;J49&amp;K49&amp;M49&amp;N49</f>
        <v>cafetièreGrundig1Sophie A.Fannysous-sol Le RousselDavid</v>
      </c>
      <c r="B49" s="20" t="str">
        <f>$C49&amp;" "&amp;$D49&amp;IF($G49&gt;1," ("&amp;$G49&amp;")","")</f>
        <v>cafetière Grundig</v>
      </c>
      <c r="C49" s="21" t="s">
        <v>255</v>
      </c>
      <c r="D49" s="22" t="s">
        <v>256</v>
      </c>
      <c r="E49" s="38" t="s">
        <v>211</v>
      </c>
      <c r="F49" s="24"/>
      <c r="G49" s="36">
        <v>1</v>
      </c>
      <c r="H49" s="37"/>
      <c r="I49" s="27"/>
      <c r="J49" s="28" t="s">
        <v>9</v>
      </c>
      <c r="K49" s="28" t="s">
        <v>212</v>
      </c>
      <c r="L49" s="28" t="s">
        <v>104</v>
      </c>
      <c r="M49" s="28" t="s">
        <v>24</v>
      </c>
      <c r="N49" s="28" t="s">
        <v>5</v>
      </c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</row>
    <row r="50" spans="1:135" x14ac:dyDescent="0.2">
      <c r="A50" s="19" t="str">
        <f>C50&amp;D50&amp;F50&amp;G50&amp;H50&amp;J50&amp;K50&amp;M50&amp;N50</f>
        <v>crème mont-blanc570 g2DRAPPESFannysous-sol Le RousselDavid</v>
      </c>
      <c r="B50" s="20" t="str">
        <f>$C50&amp;" "&amp;$D50&amp;IF($G50&gt;1," ("&amp;$G50&amp;")","")</f>
        <v>crème mont-blanc 570 g (2)</v>
      </c>
      <c r="C50" s="21" t="s">
        <v>257</v>
      </c>
      <c r="D50" s="22" t="s">
        <v>258</v>
      </c>
      <c r="E50" s="38" t="s">
        <v>211</v>
      </c>
      <c r="F50" s="24"/>
      <c r="G50" s="36">
        <v>2</v>
      </c>
      <c r="H50" s="37"/>
      <c r="I50" s="27"/>
      <c r="J50" s="28" t="s">
        <v>6</v>
      </c>
      <c r="K50" s="28" t="s">
        <v>212</v>
      </c>
      <c r="L50" s="28" t="s">
        <v>104</v>
      </c>
      <c r="M50" s="28" t="s">
        <v>24</v>
      </c>
      <c r="N50" s="28" t="s">
        <v>5</v>
      </c>
      <c r="O50" s="29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</row>
    <row r="51" spans="1:135" x14ac:dyDescent="0.2">
      <c r="A51" s="19" t="str">
        <f>C51&amp;D51&amp;F51&amp;G51&amp;H51&amp;J51&amp;K51&amp;M51&amp;N51</f>
        <v>filtres à café n°420DRAPPESFannysous-sol Le RousselDavid</v>
      </c>
      <c r="B51" s="20" t="str">
        <f>$C51&amp;" "&amp;$D51&amp;IF($G51&gt;1," ("&amp;$G51&amp;")","")</f>
        <v>filtres à café  n°4 (20)</v>
      </c>
      <c r="C51" s="21" t="s">
        <v>259</v>
      </c>
      <c r="D51" s="22" t="s">
        <v>260</v>
      </c>
      <c r="E51" s="40" t="s">
        <v>211</v>
      </c>
      <c r="F51" s="24"/>
      <c r="G51" s="36">
        <v>20</v>
      </c>
      <c r="H51" s="37"/>
      <c r="I51" s="27"/>
      <c r="J51" s="28" t="s">
        <v>6</v>
      </c>
      <c r="K51" s="28" t="s">
        <v>212</v>
      </c>
      <c r="L51" s="28" t="s">
        <v>104</v>
      </c>
      <c r="M51" s="28" t="s">
        <v>24</v>
      </c>
      <c r="N51" s="28" t="s">
        <v>5</v>
      </c>
      <c r="O51" s="29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</row>
    <row r="52" spans="1:135" x14ac:dyDescent="0.2">
      <c r="A52" s="19" t="str">
        <f>C52&amp;D52&amp;F52&amp;G52&amp;H52&amp;J52&amp;K52&amp;M52&amp;N52</f>
        <v>lingettes1DRAPPESFannysous-sol Le RousselDavid</v>
      </c>
      <c r="B52" s="20" t="str">
        <f>$C52&amp;" "&amp;$D52&amp;IF($G52&gt;1," ("&amp;$G52&amp;")","")</f>
        <v xml:space="preserve">lingettes </v>
      </c>
      <c r="C52" s="21" t="s">
        <v>261</v>
      </c>
      <c r="D52" s="22"/>
      <c r="E52" s="40" t="s">
        <v>211</v>
      </c>
      <c r="F52" s="24"/>
      <c r="G52" s="36">
        <v>1</v>
      </c>
      <c r="H52" s="37"/>
      <c r="I52" s="27"/>
      <c r="J52" s="28" t="s">
        <v>6</v>
      </c>
      <c r="K52" s="28" t="s">
        <v>212</v>
      </c>
      <c r="L52" s="28" t="s">
        <v>104</v>
      </c>
      <c r="M52" s="28" t="s">
        <v>24</v>
      </c>
      <c r="N52" s="28" t="s">
        <v>5</v>
      </c>
      <c r="O52" s="29"/>
      <c r="P52" s="30"/>
    </row>
    <row r="53" spans="1:135" x14ac:dyDescent="0.2">
      <c r="A53" s="19" t="str">
        <f>C53&amp;D53&amp;F53&amp;G53&amp;H53&amp;J53&amp;K53&amp;M53&amp;N53</f>
        <v>paquet de café 250g3DRAPPESFannysous-sol Le RousselDavid</v>
      </c>
      <c r="B53" s="20" t="str">
        <f>$C53&amp;" "&amp;$D53&amp;IF($G53&gt;1," ("&amp;$G53&amp;")","")</f>
        <v>paquet de café  250g (3)</v>
      </c>
      <c r="C53" s="21" t="s">
        <v>262</v>
      </c>
      <c r="D53" s="22" t="s">
        <v>263</v>
      </c>
      <c r="E53" s="38" t="s">
        <v>211</v>
      </c>
      <c r="F53" s="24"/>
      <c r="G53" s="39">
        <v>3</v>
      </c>
      <c r="H53" s="37"/>
      <c r="I53" s="27"/>
      <c r="J53" s="28" t="s">
        <v>6</v>
      </c>
      <c r="K53" s="28" t="s">
        <v>212</v>
      </c>
      <c r="L53" s="28" t="s">
        <v>104</v>
      </c>
      <c r="M53" s="28" t="s">
        <v>24</v>
      </c>
      <c r="N53" s="28" t="s">
        <v>5</v>
      </c>
      <c r="O53" s="29" t="s">
        <v>264</v>
      </c>
      <c r="P53" s="30"/>
    </row>
    <row r="54" spans="1:135" x14ac:dyDescent="0.2">
      <c r="A54" s="19" t="str">
        <f>C54&amp;D54&amp;F54&amp;G54&amp;H54&amp;J54&amp;K54&amp;M54&amp;N54</f>
        <v>petites cuillèresjetablesenv 100 DRAPPESFannysous-sol Le RousselDavid</v>
      </c>
      <c r="B54" s="20" t="str">
        <f>$C54&amp;" "&amp;$D54&amp;IF($G54&gt;1," ("&amp;$G54&amp;")","")</f>
        <v>petites cuillères jetables (env 100 )</v>
      </c>
      <c r="C54" s="21" t="s">
        <v>265</v>
      </c>
      <c r="D54" s="22" t="s">
        <v>266</v>
      </c>
      <c r="E54" s="38" t="s">
        <v>211</v>
      </c>
      <c r="F54" s="24"/>
      <c r="G54" s="36" t="s">
        <v>267</v>
      </c>
      <c r="H54" s="37"/>
      <c r="I54" s="27"/>
      <c r="J54" s="28" t="s">
        <v>6</v>
      </c>
      <c r="K54" s="28" t="s">
        <v>212</v>
      </c>
      <c r="L54" s="28" t="s">
        <v>104</v>
      </c>
      <c r="M54" s="28" t="s">
        <v>24</v>
      </c>
      <c r="N54" s="28" t="s">
        <v>5</v>
      </c>
      <c r="O54" s="29" t="s">
        <v>264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</row>
    <row r="55" spans="1:135" x14ac:dyDescent="0.2">
      <c r="A55" s="19" t="str">
        <f>C55&amp;D55&amp;F55&amp;G55&amp;H55&amp;J55&amp;K55&amp;M55&amp;N55</f>
        <v>sucre morceau1 kgDRAPPESFannysous-sol Le RousselDavid</v>
      </c>
      <c r="B55" s="20" t="str">
        <f>$C55&amp;" "&amp;$D55&amp;IF($G55&gt;1," ("&amp;$G55&amp;")","")</f>
        <v>sucre  morceau (1 kg)</v>
      </c>
      <c r="C55" s="21" t="s">
        <v>205</v>
      </c>
      <c r="D55" s="22" t="s">
        <v>268</v>
      </c>
      <c r="E55" s="38" t="s">
        <v>211</v>
      </c>
      <c r="F55" s="24"/>
      <c r="G55" s="39" t="s">
        <v>241</v>
      </c>
      <c r="H55" s="37"/>
      <c r="I55" s="27"/>
      <c r="J55" s="28" t="s">
        <v>6</v>
      </c>
      <c r="K55" s="28" t="s">
        <v>212</v>
      </c>
      <c r="L55" s="28" t="s">
        <v>104</v>
      </c>
      <c r="M55" s="28" t="s">
        <v>24</v>
      </c>
      <c r="N55" s="28" t="s">
        <v>5</v>
      </c>
      <c r="O55" s="29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</row>
    <row r="56" spans="1:135" x14ac:dyDescent="0.2">
      <c r="A56" s="19" t="str">
        <f>C56&amp;D56&amp;F56&amp;G56&amp;H56&amp;J56&amp;K56&amp;M56&amp;N56</f>
        <v>verresplastiques jetables100DRAPPESFannysous-sol Le RousselDavid</v>
      </c>
      <c r="B56" s="20" t="str">
        <f>$C56&amp;" "&amp;$D56&amp;IF($G56&gt;1," ("&amp;$G56&amp;")","")</f>
        <v>verres plastiques jetables (100)</v>
      </c>
      <c r="C56" s="21" t="s">
        <v>227</v>
      </c>
      <c r="D56" s="22" t="s">
        <v>213</v>
      </c>
      <c r="E56" s="38" t="s">
        <v>211</v>
      </c>
      <c r="F56" s="24"/>
      <c r="G56" s="36">
        <v>100</v>
      </c>
      <c r="H56" s="37"/>
      <c r="I56" s="27"/>
      <c r="J56" s="28" t="s">
        <v>6</v>
      </c>
      <c r="K56" s="28" t="s">
        <v>212</v>
      </c>
      <c r="L56" s="28" t="s">
        <v>104</v>
      </c>
      <c r="M56" s="28" t="s">
        <v>24</v>
      </c>
      <c r="N56" s="28" t="s">
        <v>5</v>
      </c>
      <c r="O56" s="29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</row>
    <row r="57" spans="1:135" x14ac:dyDescent="0.2">
      <c r="A57" s="19" t="str">
        <f>C57&amp;D57&amp;F57&amp;G57&amp;H57&amp;J57&amp;K57&amp;M57&amp;N57</f>
        <v>bouchonsplastiques type "champagne"126760DRAPPESDavidsous-sol Le RousselMJN</v>
      </c>
      <c r="B57" s="20" t="str">
        <f>$C57&amp;" "&amp;$D57&amp;IF($G57&gt;1," ("&amp;$G57&amp;")","")</f>
        <v>bouchons plastiques type "champagne" (126)</v>
      </c>
      <c r="C57" s="21" t="s">
        <v>182</v>
      </c>
      <c r="D57" s="22" t="s">
        <v>183</v>
      </c>
      <c r="E57" s="28" t="s">
        <v>184</v>
      </c>
      <c r="F57" s="24"/>
      <c r="G57" s="25">
        <f>ROUNDDOWN(H57*1/6,0)</f>
        <v>126</v>
      </c>
      <c r="H57" s="26">
        <v>760</v>
      </c>
      <c r="I57" s="27"/>
      <c r="J57" s="28" t="s">
        <v>6</v>
      </c>
      <c r="K57" s="28" t="s">
        <v>5</v>
      </c>
      <c r="L57" s="28" t="s">
        <v>113</v>
      </c>
      <c r="M57" s="28" t="s">
        <v>24</v>
      </c>
      <c r="N57" s="28" t="s">
        <v>185</v>
      </c>
      <c r="O57" s="29"/>
      <c r="P57" s="30"/>
    </row>
    <row r="58" spans="1:135" x14ac:dyDescent="0.2">
      <c r="A58" s="19" t="str">
        <f>C58&amp;D58&amp;F58&amp;G58&amp;H58&amp;J58&amp;K58&amp;M58&amp;N58</f>
        <v>colle frises et stickersen tube 250 g1DRAPPESDavidsous-sol Le RousselMJN</v>
      </c>
      <c r="B58" s="20" t="str">
        <f>$C58&amp;" "&amp;$D58&amp;IF($G58&gt;1," ("&amp;$G58&amp;")","")</f>
        <v>colle frises et stickers en tube 250 g</v>
      </c>
      <c r="C58" s="21" t="s">
        <v>269</v>
      </c>
      <c r="D58" s="22" t="s">
        <v>270</v>
      </c>
      <c r="E58" s="28" t="s">
        <v>184</v>
      </c>
      <c r="F58" s="24"/>
      <c r="G58" s="36">
        <v>1</v>
      </c>
      <c r="H58" s="37"/>
      <c r="I58" s="27"/>
      <c r="J58" s="28" t="s">
        <v>6</v>
      </c>
      <c r="K58" s="28" t="s">
        <v>5</v>
      </c>
      <c r="L58" s="28" t="s">
        <v>113</v>
      </c>
      <c r="M58" s="28" t="s">
        <v>24</v>
      </c>
      <c r="N58" s="28" t="s">
        <v>185</v>
      </c>
      <c r="O58" s="29"/>
      <c r="P58" s="30"/>
    </row>
    <row r="59" spans="1:135" x14ac:dyDescent="0.2">
      <c r="A59" s="19" t="str">
        <f>C59&amp;D59&amp;F59&amp;G59&amp;H59&amp;J59&amp;K59&amp;M59&amp;N59</f>
        <v>cristaux de soudeSaint-Marc en paquet2,41,6DRAPPESDavidsous-sol Le RousselMJN</v>
      </c>
      <c r="B59" s="20" t="str">
        <f>$C59&amp;" "&amp;$D59&amp;IF($G59&gt;1," ("&amp;$G59&amp;")","")</f>
        <v>cristaux de soude Saint-Marc en paquet (2,4)</v>
      </c>
      <c r="C59" s="21" t="s">
        <v>271</v>
      </c>
      <c r="D59" s="22" t="s">
        <v>272</v>
      </c>
      <c r="E59" s="23" t="s">
        <v>184</v>
      </c>
      <c r="F59" s="24"/>
      <c r="G59" s="25">
        <f>H59*1.5</f>
        <v>2.4000000000000004</v>
      </c>
      <c r="H59" s="41">
        <v>1.6</v>
      </c>
      <c r="I59" s="27"/>
      <c r="J59" s="28" t="s">
        <v>6</v>
      </c>
      <c r="K59" s="28" t="s">
        <v>5</v>
      </c>
      <c r="L59" s="28" t="s">
        <v>113</v>
      </c>
      <c r="M59" s="28" t="s">
        <v>24</v>
      </c>
      <c r="N59" s="28" t="s">
        <v>185</v>
      </c>
      <c r="O59" s="29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</row>
    <row r="60" spans="1:135" x14ac:dyDescent="0.2">
      <c r="A60" s="19" t="str">
        <f>C60&amp;D60&amp;F60&amp;G60&amp;H60&amp;J60&amp;K60&amp;M60&amp;N60</f>
        <v>détachant étiquettesessence F1DavidDavidsous-sol Le RousselMJN</v>
      </c>
      <c r="B60" s="20" t="str">
        <f>$C60&amp;" "&amp;$D60&amp;IF($G60&gt;1," ("&amp;$G60&amp;")","")</f>
        <v>détachant étiquettes essence F</v>
      </c>
      <c r="C60" s="21" t="s">
        <v>194</v>
      </c>
      <c r="D60" s="22" t="s">
        <v>273</v>
      </c>
      <c r="E60" s="40" t="s">
        <v>184</v>
      </c>
      <c r="F60" s="24"/>
      <c r="G60" s="36">
        <v>1</v>
      </c>
      <c r="H60" s="37"/>
      <c r="I60" s="27">
        <v>43755</v>
      </c>
      <c r="J60" s="28" t="s">
        <v>5</v>
      </c>
      <c r="K60" s="28" t="s">
        <v>5</v>
      </c>
      <c r="L60" s="28" t="s">
        <v>113</v>
      </c>
      <c r="M60" s="28" t="s">
        <v>24</v>
      </c>
      <c r="N60" s="28" t="s">
        <v>185</v>
      </c>
      <c r="O60" s="29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</row>
    <row r="61" spans="1:135" ht="25.5" x14ac:dyDescent="0.2">
      <c r="A61" s="19" t="str">
        <f>C61&amp;D61&amp;F61&amp;G61&amp;H61&amp;J61&amp;K61&amp;M61&amp;N61</f>
        <v>rondellescaoutchouc rouges bouchon mécanique100DRAPPESDavidsous-sol Le RousselMJN</v>
      </c>
      <c r="B61" s="20" t="str">
        <f>$C61&amp;" "&amp;$D61&amp;IF($G61&gt;1," ("&amp;$G61&amp;")","")</f>
        <v>rondelles caoutchouc rouges bouchon mécanique (100)</v>
      </c>
      <c r="C61" s="21" t="s">
        <v>274</v>
      </c>
      <c r="D61" s="22" t="s">
        <v>275</v>
      </c>
      <c r="E61" s="23" t="s">
        <v>184</v>
      </c>
      <c r="F61" s="24"/>
      <c r="G61" s="36">
        <v>100</v>
      </c>
      <c r="H61" s="37"/>
      <c r="I61" s="27"/>
      <c r="J61" s="28" t="s">
        <v>6</v>
      </c>
      <c r="K61" s="28" t="s">
        <v>5</v>
      </c>
      <c r="L61" s="28" t="s">
        <v>113</v>
      </c>
      <c r="M61" s="28" t="s">
        <v>24</v>
      </c>
      <c r="N61" s="28" t="s">
        <v>185</v>
      </c>
      <c r="O61" s="29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</row>
    <row r="62" spans="1:135" x14ac:dyDescent="0.2">
      <c r="A62" s="19" t="str">
        <f>C62&amp;D62&amp;F62&amp;G62&amp;H62&amp;J62&amp;K62&amp;M62&amp;N62</f>
        <v>crème cassis2DRAPPESFannysous-sol Le Roussel</v>
      </c>
      <c r="B62" s="20" t="str">
        <f>$C62&amp;" "&amp;$D62&amp;IF($G62&gt;1," ("&amp;$G62&amp;")","")</f>
        <v>crème cassis  (2)</v>
      </c>
      <c r="C62" s="21" t="s">
        <v>276</v>
      </c>
      <c r="D62" s="22"/>
      <c r="E62" s="40" t="s">
        <v>211</v>
      </c>
      <c r="F62" s="24"/>
      <c r="G62" s="36">
        <v>2</v>
      </c>
      <c r="H62" s="37"/>
      <c r="I62" s="27"/>
      <c r="J62" s="28" t="s">
        <v>6</v>
      </c>
      <c r="K62" s="28" t="s">
        <v>212</v>
      </c>
      <c r="L62" s="28" t="s">
        <v>119</v>
      </c>
      <c r="M62" s="28" t="s">
        <v>24</v>
      </c>
      <c r="N62" s="28"/>
      <c r="O62" s="29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</row>
    <row r="63" spans="1:135" x14ac:dyDescent="0.2">
      <c r="A63" s="19" t="str">
        <f>C63&amp;D63&amp;F63&amp;G63&amp;H63&amp;J63&amp;K63&amp;M63&amp;N63</f>
        <v>huile d'olive1,5 lDRAPPESFannysous-sol Le Roussel</v>
      </c>
      <c r="B63" s="20" t="str">
        <f>$C63&amp;" "&amp;$D63&amp;IF($G63&gt;1," ("&amp;$G63&amp;")","")</f>
        <v>huile d'olive  (1,5 l)</v>
      </c>
      <c r="C63" s="21" t="s">
        <v>277</v>
      </c>
      <c r="D63" s="22"/>
      <c r="E63" s="40" t="s">
        <v>211</v>
      </c>
      <c r="F63" s="24"/>
      <c r="G63" s="36" t="s">
        <v>278</v>
      </c>
      <c r="H63" s="37"/>
      <c r="I63" s="27"/>
      <c r="J63" s="28" t="s">
        <v>6</v>
      </c>
      <c r="K63" s="28" t="s">
        <v>212</v>
      </c>
      <c r="L63" s="28" t="s">
        <v>119</v>
      </c>
      <c r="M63" s="28" t="s">
        <v>24</v>
      </c>
      <c r="N63" s="28"/>
      <c r="O63" s="29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</row>
    <row r="64" spans="1:135" x14ac:dyDescent="0.2">
      <c r="A64" s="19" t="str">
        <f>C64&amp;D64&amp;F64&amp;G64&amp;H64&amp;J64&amp;K64&amp;M64&amp;N64</f>
        <v>huile tournesol70 clDRAPPESFannysous-sol Le Roussel</v>
      </c>
      <c r="B64" s="20" t="str">
        <f>$C64&amp;" "&amp;$D64&amp;IF($G64&gt;1," ("&amp;$G64&amp;")","")</f>
        <v>huile tournesol  (70 cl)</v>
      </c>
      <c r="C64" s="21" t="s">
        <v>279</v>
      </c>
      <c r="D64" s="22"/>
      <c r="E64" s="40" t="s">
        <v>211</v>
      </c>
      <c r="F64" s="24"/>
      <c r="G64" s="36" t="s">
        <v>280</v>
      </c>
      <c r="H64" s="37"/>
      <c r="I64" s="27"/>
      <c r="J64" s="28" t="s">
        <v>6</v>
      </c>
      <c r="K64" s="28" t="s">
        <v>212</v>
      </c>
      <c r="L64" s="28" t="s">
        <v>119</v>
      </c>
      <c r="M64" s="28" t="s">
        <v>24</v>
      </c>
      <c r="N64" s="28"/>
      <c r="O64" s="29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</row>
    <row r="65" spans="1:135" x14ac:dyDescent="0.2">
      <c r="A65" s="19" t="str">
        <f>C65&amp;D65&amp;F65&amp;G65&amp;H65&amp;J65&amp;K65&amp;M65&amp;N65</f>
        <v>jus de fruits0DRAPPESFannysous-sol Le Roussel</v>
      </c>
      <c r="B65" s="20" t="str">
        <f>$C65&amp;" "&amp;$D65&amp;IF($G65&gt;1," ("&amp;$G65&amp;")","")</f>
        <v xml:space="preserve">jus de fruits </v>
      </c>
      <c r="C65" s="21" t="s">
        <v>281</v>
      </c>
      <c r="D65" s="22"/>
      <c r="E65" s="40" t="s">
        <v>211</v>
      </c>
      <c r="F65" s="24"/>
      <c r="G65" s="36">
        <v>0</v>
      </c>
      <c r="H65" s="37"/>
      <c r="I65" s="27"/>
      <c r="J65" s="28" t="s">
        <v>6</v>
      </c>
      <c r="K65" s="28" t="s">
        <v>212</v>
      </c>
      <c r="L65" s="28" t="s">
        <v>119</v>
      </c>
      <c r="M65" s="28" t="s">
        <v>24</v>
      </c>
      <c r="N65" s="28"/>
      <c r="O65" s="29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</row>
    <row r="66" spans="1:135" s="30" customFormat="1" collapsed="1" x14ac:dyDescent="0.2">
      <c r="A66" s="19" t="str">
        <f>C66&amp;D66&amp;F66&amp;G66&amp;H66&amp;J66&amp;K66&amp;M66&amp;N66</f>
        <v>limonade0DRAPPESFannysous-sol Le Roussel</v>
      </c>
      <c r="B66" s="20" t="str">
        <f>$C66&amp;" "&amp;$D66&amp;IF($G66&gt;1," ("&amp;$G66&amp;")","")</f>
        <v xml:space="preserve">limonade </v>
      </c>
      <c r="C66" s="21" t="s">
        <v>282</v>
      </c>
      <c r="D66" s="22"/>
      <c r="E66" s="40" t="s">
        <v>211</v>
      </c>
      <c r="F66" s="24"/>
      <c r="G66" s="36">
        <v>0</v>
      </c>
      <c r="H66" s="37"/>
      <c r="I66" s="27"/>
      <c r="J66" s="28" t="s">
        <v>6</v>
      </c>
      <c r="K66" s="28" t="s">
        <v>212</v>
      </c>
      <c r="L66" s="28" t="s">
        <v>119</v>
      </c>
      <c r="M66" s="28" t="s">
        <v>24</v>
      </c>
      <c r="N66" s="28"/>
      <c r="O66" s="29" t="s">
        <v>264</v>
      </c>
    </row>
    <row r="67" spans="1:135" s="30" customFormat="1" x14ac:dyDescent="0.2">
      <c r="A67" s="19" t="str">
        <f>C67&amp;D67&amp;F67&amp;G67&amp;H67&amp;J67&amp;K67&amp;M67&amp;N67</f>
        <v>siropgrenadine1DRAPPESFannysous-sol Le Roussel</v>
      </c>
      <c r="B67" s="20" t="str">
        <f>$C67&amp;" "&amp;$D67&amp;IF($G67&gt;1," ("&amp;$G67&amp;")","")</f>
        <v>sirop grenadine</v>
      </c>
      <c r="C67" s="21" t="s">
        <v>283</v>
      </c>
      <c r="D67" s="22" t="s">
        <v>284</v>
      </c>
      <c r="E67" s="38" t="s">
        <v>211</v>
      </c>
      <c r="F67" s="24"/>
      <c r="G67" s="36">
        <v>1</v>
      </c>
      <c r="H67" s="37"/>
      <c r="I67" s="27"/>
      <c r="J67" s="28" t="s">
        <v>6</v>
      </c>
      <c r="K67" s="28" t="s">
        <v>212</v>
      </c>
      <c r="L67" s="28" t="s">
        <v>119</v>
      </c>
      <c r="M67" s="28" t="s">
        <v>24</v>
      </c>
      <c r="N67" s="28"/>
      <c r="O67" s="29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</row>
    <row r="68" spans="1:135" s="30" customFormat="1" ht="15" customHeight="1" x14ac:dyDescent="0.2">
      <c r="A68" s="19" t="str">
        <f>C68&amp;D68&amp;F68&amp;G68&amp;H68&amp;J68&amp;K68&amp;M68&amp;N68</f>
        <v>siropmenthe1DRAPPESFannysous-sol Le Roussel</v>
      </c>
      <c r="B68" s="20" t="str">
        <f>$C68&amp;" "&amp;$D68&amp;IF($G68&gt;1," ("&amp;$G68&amp;")","")</f>
        <v>sirop menthe</v>
      </c>
      <c r="C68" s="21" t="s">
        <v>283</v>
      </c>
      <c r="D68" s="22" t="s">
        <v>285</v>
      </c>
      <c r="E68" s="40" t="s">
        <v>211</v>
      </c>
      <c r="F68" s="24"/>
      <c r="G68" s="36">
        <v>1</v>
      </c>
      <c r="H68" s="37"/>
      <c r="I68" s="27"/>
      <c r="J68" s="28" t="s">
        <v>6</v>
      </c>
      <c r="K68" s="28" t="s">
        <v>212</v>
      </c>
      <c r="L68" s="28" t="s">
        <v>119</v>
      </c>
      <c r="M68" s="28" t="s">
        <v>24</v>
      </c>
      <c r="N68" s="28"/>
      <c r="O68" s="29"/>
    </row>
    <row r="69" spans="1:135" s="30" customFormat="1" collapsed="1" x14ac:dyDescent="0.2">
      <c r="A69" s="19" t="str">
        <f>C69&amp;D69&amp;F69&amp;G69&amp;H69&amp;J69&amp;K69&amp;M69&amp;N69</f>
        <v>siropmojito fraise1DRAPPESFannysous-sol Le Roussel</v>
      </c>
      <c r="B69" s="20" t="str">
        <f>$C69&amp;" "&amp;$D69&amp;IF($G69&gt;1," ("&amp;$G69&amp;")","")</f>
        <v>sirop mojito fraise</v>
      </c>
      <c r="C69" s="21" t="s">
        <v>283</v>
      </c>
      <c r="D69" s="22" t="s">
        <v>286</v>
      </c>
      <c r="E69" s="40" t="s">
        <v>211</v>
      </c>
      <c r="F69" s="24"/>
      <c r="G69" s="36">
        <v>1</v>
      </c>
      <c r="H69" s="37"/>
      <c r="I69" s="27"/>
      <c r="J69" s="28" t="s">
        <v>6</v>
      </c>
      <c r="K69" s="28" t="s">
        <v>212</v>
      </c>
      <c r="L69" s="28" t="s">
        <v>119</v>
      </c>
      <c r="M69" s="28" t="s">
        <v>24</v>
      </c>
      <c r="N69" s="28"/>
      <c r="O69" s="29"/>
    </row>
    <row r="70" spans="1:135" x14ac:dyDescent="0.2">
      <c r="A70" s="19" t="str">
        <f>C70&amp;D70&amp;F70&amp;G70&amp;H70&amp;J70&amp;K70&amp;M70&amp;N70</f>
        <v>siroppêche1DRAPPESFannysous-sol Le Roussel</v>
      </c>
      <c r="B70" s="20" t="str">
        <f>$C70&amp;" "&amp;$D70&amp;IF($G70&gt;1," ("&amp;$G70&amp;")","")</f>
        <v>sirop pêche</v>
      </c>
      <c r="C70" s="21" t="s">
        <v>283</v>
      </c>
      <c r="D70" s="22" t="s">
        <v>287</v>
      </c>
      <c r="E70" s="38" t="s">
        <v>211</v>
      </c>
      <c r="F70" s="24"/>
      <c r="G70" s="36">
        <v>1</v>
      </c>
      <c r="H70" s="37"/>
      <c r="I70" s="27"/>
      <c r="J70" s="28" t="s">
        <v>6</v>
      </c>
      <c r="K70" s="28" t="s">
        <v>212</v>
      </c>
      <c r="L70" s="28" t="s">
        <v>119</v>
      </c>
      <c r="M70" s="28" t="s">
        <v>24</v>
      </c>
      <c r="N70" s="28"/>
      <c r="O70" s="29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</row>
    <row r="71" spans="1:135" x14ac:dyDescent="0.2">
      <c r="A71" s="19" t="str">
        <f>C71&amp;D71&amp;F71&amp;G71&amp;H71&amp;J71&amp;K71&amp;M71&amp;N71</f>
        <v>sucre canne2DRAPPESFannysous-sol Le Roussel</v>
      </c>
      <c r="B71" s="20" t="str">
        <f>$C71&amp;" "&amp;$D71&amp;IF($G71&gt;1," ("&amp;$G71&amp;")","")</f>
        <v>sucre canne  (2)</v>
      </c>
      <c r="C71" s="21" t="s">
        <v>288</v>
      </c>
      <c r="D71" s="22"/>
      <c r="E71" s="38" t="s">
        <v>211</v>
      </c>
      <c r="F71" s="24"/>
      <c r="G71" s="36">
        <v>2</v>
      </c>
      <c r="H71" s="37"/>
      <c r="I71" s="27"/>
      <c r="J71" s="28" t="s">
        <v>6</v>
      </c>
      <c r="K71" s="28" t="s">
        <v>212</v>
      </c>
      <c r="L71" s="28" t="s">
        <v>119</v>
      </c>
      <c r="M71" s="28" t="s">
        <v>24</v>
      </c>
      <c r="N71" s="28"/>
      <c r="O71" s="29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</row>
    <row r="72" spans="1:135" collapsed="1" x14ac:dyDescent="0.2">
      <c r="A72" s="19" t="str">
        <f>C72&amp;D72&amp;F72&amp;G72&amp;H72&amp;J72&amp;K72&amp;M72&amp;N72</f>
        <v>vin rouge75 cl0DRAPPESFannysous-sol Le Roussel</v>
      </c>
      <c r="B72" s="20" t="str">
        <f>$C72&amp;" "&amp;$D72&amp;IF($G72&gt;1," ("&amp;$G72&amp;")","")</f>
        <v>vin rouge 75 cl</v>
      </c>
      <c r="C72" s="21" t="s">
        <v>289</v>
      </c>
      <c r="D72" s="22" t="s">
        <v>290</v>
      </c>
      <c r="E72" s="38" t="s">
        <v>211</v>
      </c>
      <c r="F72" s="24"/>
      <c r="G72" s="36">
        <v>0</v>
      </c>
      <c r="H72" s="37"/>
      <c r="I72" s="27"/>
      <c r="J72" s="28" t="s">
        <v>6</v>
      </c>
      <c r="K72" s="28" t="s">
        <v>212</v>
      </c>
      <c r="L72" s="28" t="s">
        <v>119</v>
      </c>
      <c r="M72" s="28" t="s">
        <v>24</v>
      </c>
      <c r="N72" s="28"/>
      <c r="O72" s="29">
        <v>4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</row>
    <row r="73" spans="1:135" s="30" customFormat="1" ht="15" customHeight="1" x14ac:dyDescent="0.2">
      <c r="A73" s="19" t="str">
        <f>C73&amp;D73&amp;F73&amp;G73&amp;H73&amp;J73&amp;K73&amp;M73&amp;N73</f>
        <v>DRAPPESFannysous-sol Le Roussel</v>
      </c>
      <c r="B73" s="20" t="str">
        <f>$C73&amp;" "&amp;$D73&amp;IF($G73&gt;1," ("&amp;$G73&amp;")","")</f>
        <v xml:space="preserve"> </v>
      </c>
      <c r="C73" s="21"/>
      <c r="D73" s="22"/>
      <c r="E73" s="38" t="s">
        <v>211</v>
      </c>
      <c r="F73" s="24"/>
      <c r="G73" s="36"/>
      <c r="H73" s="37"/>
      <c r="I73" s="27"/>
      <c r="J73" s="28" t="s">
        <v>6</v>
      </c>
      <c r="K73" s="28" t="s">
        <v>212</v>
      </c>
      <c r="L73" s="28" t="s">
        <v>119</v>
      </c>
      <c r="M73" s="28" t="s">
        <v>24</v>
      </c>
      <c r="N73" s="28"/>
      <c r="O73" s="29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</row>
    <row r="74" spans="1:135" x14ac:dyDescent="0.2">
      <c r="A74" s="19" t="str">
        <f>C74&amp;D74&amp;F74&amp;G74&amp;H74&amp;J74&amp;K74&amp;M74&amp;N74</f>
        <v>bière CH'TI75 cl1DRAPPESFannysous-sol Le Roussel</v>
      </c>
      <c r="B74" s="20" t="str">
        <f>$C74&amp;" "&amp;$D74&amp;IF($G74&gt;1," ("&amp;$G74&amp;")","")</f>
        <v>bière CH'TI 75 cl</v>
      </c>
      <c r="C74" s="21" t="s">
        <v>291</v>
      </c>
      <c r="D74" s="22" t="s">
        <v>290</v>
      </c>
      <c r="E74" s="40" t="s">
        <v>211</v>
      </c>
      <c r="F74" s="24"/>
      <c r="G74" s="36">
        <v>1</v>
      </c>
      <c r="H74" s="37"/>
      <c r="I74" s="27"/>
      <c r="J74" s="28" t="s">
        <v>6</v>
      </c>
      <c r="K74" s="28" t="s">
        <v>212</v>
      </c>
      <c r="L74" s="28" t="s">
        <v>132</v>
      </c>
      <c r="M74" s="28" t="s">
        <v>24</v>
      </c>
      <c r="N74" s="28"/>
      <c r="O74" s="29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</row>
    <row r="75" spans="1:135" s="30" customFormat="1" collapsed="1" x14ac:dyDescent="0.2">
      <c r="A75" s="19" t="str">
        <f>C75&amp;D75&amp;F75&amp;G75&amp;H75&amp;J75&amp;K75&amp;M75&amp;N75</f>
        <v>bières Drappès2DRAPPESDavidsous-sol Le Roussel</v>
      </c>
      <c r="B75" s="20" t="str">
        <f>$C75&amp;" "&amp;$D75&amp;IF($G75&gt;1," ("&amp;$G75&amp;")","")</f>
        <v>bières Drappès  (2)</v>
      </c>
      <c r="C75" s="21" t="s">
        <v>292</v>
      </c>
      <c r="D75" s="22"/>
      <c r="E75" s="38" t="s">
        <v>211</v>
      </c>
      <c r="F75" s="24"/>
      <c r="G75" s="36">
        <v>2</v>
      </c>
      <c r="H75" s="37"/>
      <c r="I75" s="27"/>
      <c r="J75" s="28" t="s">
        <v>6</v>
      </c>
      <c r="K75" s="28" t="s">
        <v>5</v>
      </c>
      <c r="L75" s="28" t="s">
        <v>132</v>
      </c>
      <c r="M75" s="28" t="s">
        <v>24</v>
      </c>
      <c r="N75" s="28"/>
      <c r="O75" s="29"/>
    </row>
    <row r="76" spans="1:135" s="30" customFormat="1" collapsed="1" x14ac:dyDescent="0.2">
      <c r="A76" s="19" t="str">
        <f>C76&amp;D76&amp;F76&amp;G76&amp;H76&amp;J76&amp;K76&amp;M76&amp;N76</f>
        <v>cidre75 cl1DRAPPESFannysous-sol Le Roussel</v>
      </c>
      <c r="B76" s="20" t="str">
        <f>$C76&amp;" "&amp;$D76&amp;IF($G76&gt;1," ("&amp;$G76&amp;")","")</f>
        <v>cidre 75 cl</v>
      </c>
      <c r="C76" s="21" t="s">
        <v>293</v>
      </c>
      <c r="D76" s="22" t="s">
        <v>290</v>
      </c>
      <c r="E76" s="38" t="s">
        <v>211</v>
      </c>
      <c r="F76" s="24"/>
      <c r="G76" s="36">
        <v>1</v>
      </c>
      <c r="H76" s="37"/>
      <c r="I76" s="27"/>
      <c r="J76" s="28" t="s">
        <v>6</v>
      </c>
      <c r="K76" s="28" t="s">
        <v>212</v>
      </c>
      <c r="L76" s="28" t="s">
        <v>132</v>
      </c>
      <c r="M76" s="28" t="s">
        <v>24</v>
      </c>
      <c r="N76" s="28"/>
      <c r="O76" s="29"/>
    </row>
    <row r="77" spans="1:135" s="30" customFormat="1" collapsed="1" x14ac:dyDescent="0.2">
      <c r="A77" s="19" t="str">
        <f>C77&amp;D77&amp;F77&amp;G77&amp;H77&amp;J77&amp;K77&amp;M77&amp;N77</f>
        <v>muscat0DRAPPESFannysous-sol Le Roussel</v>
      </c>
      <c r="B77" s="20" t="str">
        <f>$C77&amp;" "&amp;$D77&amp;IF($G77&gt;1," ("&amp;$G77&amp;")","")</f>
        <v xml:space="preserve">muscat </v>
      </c>
      <c r="C77" s="21" t="s">
        <v>294</v>
      </c>
      <c r="D77" s="22"/>
      <c r="E77" s="38" t="s">
        <v>211</v>
      </c>
      <c r="F77" s="24"/>
      <c r="G77" s="36">
        <v>0</v>
      </c>
      <c r="H77" s="37"/>
      <c r="I77" s="27"/>
      <c r="J77" s="28" t="s">
        <v>6</v>
      </c>
      <c r="K77" s="28" t="s">
        <v>212</v>
      </c>
      <c r="L77" s="28" t="s">
        <v>132</v>
      </c>
      <c r="M77" s="28" t="s">
        <v>24</v>
      </c>
      <c r="N77" s="28"/>
      <c r="O77" s="29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</row>
    <row r="78" spans="1:135" x14ac:dyDescent="0.2">
      <c r="A78" s="19" t="str">
        <f>C78&amp;D78&amp;F78&amp;G78&amp;H78&amp;J78&amp;K78&amp;M78&amp;N78</f>
        <v>pastisRicard1DRAPPESFannysous-sol Le Roussel</v>
      </c>
      <c r="B78" s="20" t="str">
        <f>$C78&amp;" "&amp;$D78&amp;IF($G78&gt;1," ("&amp;$G78&amp;")","")</f>
        <v>pastis Ricard</v>
      </c>
      <c r="C78" s="21" t="s">
        <v>295</v>
      </c>
      <c r="D78" s="22" t="s">
        <v>296</v>
      </c>
      <c r="E78" s="40" t="s">
        <v>211</v>
      </c>
      <c r="F78" s="24"/>
      <c r="G78" s="36">
        <v>1</v>
      </c>
      <c r="H78" s="37"/>
      <c r="I78" s="27"/>
      <c r="J78" s="28" t="s">
        <v>6</v>
      </c>
      <c r="K78" s="28" t="s">
        <v>212</v>
      </c>
      <c r="L78" s="28" t="s">
        <v>132</v>
      </c>
      <c r="M78" s="28" t="s">
        <v>24</v>
      </c>
      <c r="N78" s="28"/>
      <c r="O78" s="29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</row>
    <row r="79" spans="1:135" s="30" customFormat="1" collapsed="1" x14ac:dyDescent="0.2">
      <c r="A79" s="19" t="str">
        <f>C79&amp;D79&amp;F79&amp;G79&amp;H79&amp;J79&amp;K79&amp;M79&amp;N79</f>
        <v>pastisvivalis1DRAPPESFannysous-sol Le Roussel</v>
      </c>
      <c r="B79" s="20" t="str">
        <f>$C79&amp;" "&amp;$D79&amp;IF($G79&gt;1," ("&amp;$G79&amp;")","")</f>
        <v>pastis vivalis</v>
      </c>
      <c r="C79" s="21" t="s">
        <v>295</v>
      </c>
      <c r="D79" s="22" t="s">
        <v>297</v>
      </c>
      <c r="E79" s="38" t="s">
        <v>211</v>
      </c>
      <c r="F79" s="24"/>
      <c r="G79" s="36">
        <v>1</v>
      </c>
      <c r="H79" s="37"/>
      <c r="I79" s="27"/>
      <c r="J79" s="28" t="s">
        <v>6</v>
      </c>
      <c r="K79" s="28" t="s">
        <v>212</v>
      </c>
      <c r="L79" s="28" t="s">
        <v>132</v>
      </c>
      <c r="M79" s="28" t="s">
        <v>24</v>
      </c>
      <c r="N79" s="28"/>
      <c r="O79" s="29"/>
    </row>
    <row r="80" spans="1:135" s="30" customFormat="1" collapsed="1" x14ac:dyDescent="0.2">
      <c r="A80" s="19" t="str">
        <f>C80&amp;D80&amp;F80&amp;G80&amp;H80&amp;J80&amp;K80&amp;M80&amp;N80</f>
        <v>Picon1DRAPPESFannysous-sol Le Roussel</v>
      </c>
      <c r="B80" s="20" t="str">
        <f>$C80&amp;" "&amp;$D80&amp;IF($G80&gt;1," ("&amp;$G80&amp;")","")</f>
        <v xml:space="preserve">Picon </v>
      </c>
      <c r="C80" s="21" t="s">
        <v>298</v>
      </c>
      <c r="D80" s="22"/>
      <c r="E80" s="40" t="s">
        <v>211</v>
      </c>
      <c r="F80" s="24"/>
      <c r="G80" s="36">
        <v>1</v>
      </c>
      <c r="H80" s="37"/>
      <c r="I80" s="27"/>
      <c r="J80" s="28" t="s">
        <v>6</v>
      </c>
      <c r="K80" s="28" t="s">
        <v>212</v>
      </c>
      <c r="L80" s="28" t="s">
        <v>132</v>
      </c>
      <c r="M80" s="28" t="s">
        <v>24</v>
      </c>
      <c r="N80" s="28"/>
      <c r="O80" s="29"/>
    </row>
    <row r="81" spans="1:135" s="30" customFormat="1" collapsed="1" x14ac:dyDescent="0.2">
      <c r="A81" s="19" t="str">
        <f>C81&amp;D81&amp;F81&amp;G81&amp;H81&amp;J81&amp;K81&amp;M81&amp;N81</f>
        <v>pineau1DRAPPESFannysous-sol Le Roussel</v>
      </c>
      <c r="B81" s="20" t="str">
        <f>$C81&amp;" "&amp;$D81&amp;IF($G81&gt;1," ("&amp;$G81&amp;")","")</f>
        <v xml:space="preserve">pineau </v>
      </c>
      <c r="C81" s="21" t="s">
        <v>299</v>
      </c>
      <c r="D81" s="22"/>
      <c r="E81" s="40" t="s">
        <v>211</v>
      </c>
      <c r="F81" s="24"/>
      <c r="G81" s="36">
        <v>1</v>
      </c>
      <c r="H81" s="37"/>
      <c r="I81" s="27"/>
      <c r="J81" s="28" t="s">
        <v>6</v>
      </c>
      <c r="K81" s="28" t="s">
        <v>212</v>
      </c>
      <c r="L81" s="28" t="s">
        <v>132</v>
      </c>
      <c r="M81" s="28" t="s">
        <v>24</v>
      </c>
      <c r="N81" s="28"/>
      <c r="O81" s="29"/>
    </row>
    <row r="82" spans="1:135" s="30" customFormat="1" x14ac:dyDescent="0.2">
      <c r="A82" s="19" t="str">
        <f>C82&amp;D82&amp;F82&amp;G82&amp;H82&amp;J82&amp;K82&amp;M82&amp;N82</f>
        <v>porto1DRAPPESFannysous-sol Le Roussel</v>
      </c>
      <c r="B82" s="20" t="str">
        <f>$C82&amp;" "&amp;$D82&amp;IF($G82&gt;1," ("&amp;$G82&amp;")","")</f>
        <v xml:space="preserve">porto </v>
      </c>
      <c r="C82" s="21" t="s">
        <v>300</v>
      </c>
      <c r="D82" s="22"/>
      <c r="E82" s="40" t="s">
        <v>211</v>
      </c>
      <c r="F82" s="24"/>
      <c r="G82" s="36">
        <v>1</v>
      </c>
      <c r="H82" s="37"/>
      <c r="I82" s="27"/>
      <c r="J82" s="28" t="s">
        <v>6</v>
      </c>
      <c r="K82" s="28" t="s">
        <v>212</v>
      </c>
      <c r="L82" s="28" t="s">
        <v>132</v>
      </c>
      <c r="M82" s="28" t="s">
        <v>24</v>
      </c>
      <c r="N82" s="28"/>
      <c r="O82" s="29"/>
    </row>
    <row r="83" spans="1:135" s="30" customFormat="1" x14ac:dyDescent="0.2">
      <c r="A83" s="19" t="str">
        <f>C83&amp;D83&amp;F83&amp;G83&amp;H83&amp;J83&amp;K83&amp;M83&amp;N83</f>
        <v>rosé2DRAPPESFannysous-sol Le Roussel</v>
      </c>
      <c r="B83" s="20" t="str">
        <f>$C83&amp;" "&amp;$D83&amp;IF($G83&gt;1," ("&amp;$G83&amp;")","")</f>
        <v>rosé  (2)</v>
      </c>
      <c r="C83" s="21" t="s">
        <v>301</v>
      </c>
      <c r="D83" s="22"/>
      <c r="E83" s="40" t="s">
        <v>211</v>
      </c>
      <c r="F83" s="24"/>
      <c r="G83" s="36">
        <v>2</v>
      </c>
      <c r="H83" s="37"/>
      <c r="I83" s="27"/>
      <c r="J83" s="28" t="s">
        <v>6</v>
      </c>
      <c r="K83" s="28" t="s">
        <v>212</v>
      </c>
      <c r="L83" s="28" t="s">
        <v>132</v>
      </c>
      <c r="M83" s="28" t="s">
        <v>24</v>
      </c>
      <c r="N83" s="28"/>
      <c r="O83" s="29"/>
    </row>
    <row r="84" spans="1:135" x14ac:dyDescent="0.2">
      <c r="A84" s="19" t="str">
        <f>C84&amp;D84&amp;F84&amp;G84&amp;H84&amp;J84&amp;K84&amp;M84&amp;N84</f>
        <v>égouttoirs à vaisselleplastiques2DRAPPESsous-sol Le Roussel</v>
      </c>
      <c r="B84" s="20" t="str">
        <f>$C84&amp;" "&amp;$D84&amp;IF($G84&gt;1," ("&amp;$G84&amp;")","")</f>
        <v>égouttoirs à vaisselle plastiques (2)</v>
      </c>
      <c r="C84" s="21" t="s">
        <v>302</v>
      </c>
      <c r="D84" s="22" t="s">
        <v>230</v>
      </c>
      <c r="E84" s="40" t="s">
        <v>303</v>
      </c>
      <c r="F84" s="24"/>
      <c r="G84" s="36">
        <v>2</v>
      </c>
      <c r="H84" s="37"/>
      <c r="I84" s="27"/>
      <c r="J84" s="28" t="s">
        <v>6</v>
      </c>
      <c r="K84" s="28"/>
      <c r="L84" s="28"/>
      <c r="M84" s="28" t="s">
        <v>24</v>
      </c>
      <c r="N84" s="28"/>
      <c r="O84" s="29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</row>
    <row r="85" spans="1:135" s="30" customFormat="1" collapsed="1" x14ac:dyDescent="0.2">
      <c r="A85" s="19" t="str">
        <f>C85&amp;D85&amp;F85&amp;G85&amp;H85&amp;J85&amp;K85&amp;M85&amp;N85</f>
        <v>settournevis et embouts1DRAPPESsous-sol Le RousselMJN</v>
      </c>
      <c r="B85" s="20" t="str">
        <f>$C85&amp;" "&amp;$D85&amp;IF($G85&gt;1," ("&amp;$G85&amp;")","")</f>
        <v>set tournevis et embouts</v>
      </c>
      <c r="C85" s="21" t="s">
        <v>304</v>
      </c>
      <c r="D85" s="22" t="s">
        <v>305</v>
      </c>
      <c r="E85" s="40" t="s">
        <v>303</v>
      </c>
      <c r="F85" s="24"/>
      <c r="G85" s="36">
        <v>1</v>
      </c>
      <c r="H85" s="37"/>
      <c r="I85" s="27">
        <v>43252</v>
      </c>
      <c r="J85" s="28" t="s">
        <v>6</v>
      </c>
      <c r="K85" s="28"/>
      <c r="L85" s="28"/>
      <c r="M85" s="28" t="s">
        <v>24</v>
      </c>
      <c r="N85" s="28" t="s">
        <v>185</v>
      </c>
      <c r="O85" s="29"/>
    </row>
    <row r="86" spans="1:135" s="30" customFormat="1" x14ac:dyDescent="0.2">
      <c r="A86" s="19" t="str">
        <f>C86&amp;D86&amp;F86&amp;G86&amp;H86&amp;J86&amp;K86&amp;M86&amp;N86</f>
        <v>bancspliants plastiques gris2DRAPPESsous-sol Le RousselMJN</v>
      </c>
      <c r="B86" s="20" t="str">
        <f>$C86&amp;" "&amp;$D86&amp;IF($G86&gt;1," ("&amp;$G86&amp;")","")</f>
        <v>bancs pliants plastiques gris (2)</v>
      </c>
      <c r="C86" s="21" t="s">
        <v>306</v>
      </c>
      <c r="D86" s="22" t="s">
        <v>307</v>
      </c>
      <c r="E86" s="40" t="s">
        <v>308</v>
      </c>
      <c r="F86" s="24"/>
      <c r="G86" s="36">
        <v>2</v>
      </c>
      <c r="H86" s="37"/>
      <c r="I86" s="27">
        <v>44544</v>
      </c>
      <c r="J86" s="28" t="s">
        <v>6</v>
      </c>
      <c r="K86" s="28"/>
      <c r="L86" s="28"/>
      <c r="M86" s="28" t="s">
        <v>24</v>
      </c>
      <c r="N86" s="28" t="s">
        <v>185</v>
      </c>
      <c r="O86" s="29"/>
    </row>
    <row r="87" spans="1:135" s="30" customFormat="1" x14ac:dyDescent="0.2">
      <c r="A87" s="19" t="str">
        <f>C87&amp;D87&amp;F87&amp;G87&amp;H87&amp;J87&amp;K87&amp;M87&amp;N87</f>
        <v>diable"bleu"1DRAPPESsous-sol Le RousselMJN</v>
      </c>
      <c r="B87" s="20" t="str">
        <f>$C87&amp;" "&amp;$D87&amp;IF($G87&gt;1," ("&amp;$G87&amp;")","")</f>
        <v>diable "bleu"</v>
      </c>
      <c r="C87" s="21" t="s">
        <v>309</v>
      </c>
      <c r="D87" s="22" t="s">
        <v>310</v>
      </c>
      <c r="E87" s="40" t="s">
        <v>308</v>
      </c>
      <c r="F87" s="24"/>
      <c r="G87" s="36">
        <v>1</v>
      </c>
      <c r="H87" s="37"/>
      <c r="I87" s="27">
        <v>43755</v>
      </c>
      <c r="J87" s="28" t="s">
        <v>6</v>
      </c>
      <c r="K87" s="28"/>
      <c r="L87" s="28"/>
      <c r="M87" s="28" t="s">
        <v>24</v>
      </c>
      <c r="N87" s="28" t="s">
        <v>185</v>
      </c>
      <c r="O87" s="29"/>
    </row>
    <row r="88" spans="1:135" s="30" customFormat="1" collapsed="1" x14ac:dyDescent="0.2">
      <c r="A88" s="19" t="str">
        <f>C88&amp;D88&amp;F88&amp;G88&amp;H88&amp;J88&amp;K88&amp;M88&amp;N88</f>
        <v>égouttoir à bouteilles(if ou hérisson)1DRAPPESsous-sol Le RousselMJN</v>
      </c>
      <c r="B88" s="20" t="str">
        <f>$C88&amp;" "&amp;$D88&amp;IF($G88&gt;1," ("&amp;$G88&amp;")","")</f>
        <v>égouttoir à bouteilles (if ou hérisson)</v>
      </c>
      <c r="C88" s="21" t="s">
        <v>311</v>
      </c>
      <c r="D88" s="22" t="s">
        <v>312</v>
      </c>
      <c r="E88" s="23" t="s">
        <v>308</v>
      </c>
      <c r="F88" s="24"/>
      <c r="G88" s="36">
        <v>1</v>
      </c>
      <c r="H88" s="37"/>
      <c r="I88" s="27">
        <v>43755</v>
      </c>
      <c r="J88" s="28" t="s">
        <v>6</v>
      </c>
      <c r="K88" s="28"/>
      <c r="L88" s="28"/>
      <c r="M88" s="28" t="s">
        <v>24</v>
      </c>
      <c r="N88" s="28" t="s">
        <v>185</v>
      </c>
      <c r="O88" s="29"/>
    </row>
    <row r="89" spans="1:135" s="30" customFormat="1" collapsed="1" x14ac:dyDescent="0.2">
      <c r="A89" s="19" t="str">
        <f>C89&amp;D89&amp;F89&amp;G89&amp;H89&amp;J89&amp;K89&amp;M89&amp;N89</f>
        <v>tablespliantes plastiques grises2DRAPPESsous-sol Le RousselMJN</v>
      </c>
      <c r="B89" s="20" t="str">
        <f>$C89&amp;" "&amp;$D89&amp;IF($G89&gt;1," ("&amp;$G89&amp;")","")</f>
        <v>tables pliantes plastiques grises (2)</v>
      </c>
      <c r="C89" s="21" t="s">
        <v>313</v>
      </c>
      <c r="D89" s="22" t="s">
        <v>314</v>
      </c>
      <c r="E89" s="40" t="s">
        <v>308</v>
      </c>
      <c r="F89" s="24"/>
      <c r="G89" s="36">
        <v>2</v>
      </c>
      <c r="H89" s="37"/>
      <c r="I89" s="27">
        <v>44544</v>
      </c>
      <c r="J89" s="28" t="s">
        <v>6</v>
      </c>
      <c r="K89" s="28"/>
      <c r="L89" s="28"/>
      <c r="M89" s="28" t="s">
        <v>24</v>
      </c>
      <c r="N89" s="28" t="s">
        <v>185</v>
      </c>
      <c r="O89" s="29"/>
    </row>
    <row r="90" spans="1:135" s="30" customFormat="1" collapsed="1" x14ac:dyDescent="0.2">
      <c r="A90" s="19" t="str">
        <f>C90&amp;D90&amp;F90&amp;G90&amp;H90&amp;J90&amp;K90&amp;M90&amp;N90</f>
        <v>appareil rincerdésinfecter bouteilles1DRAPPESDavidsous-sol Le Roussel</v>
      </c>
      <c r="B90" s="20" t="str">
        <f>$C90&amp;" "&amp;$D90&amp;IF($G90&gt;1," ("&amp;$G90&amp;")","")</f>
        <v>appareil rincer désinfecter bouteilles</v>
      </c>
      <c r="C90" s="21" t="s">
        <v>315</v>
      </c>
      <c r="D90" s="22" t="s">
        <v>316</v>
      </c>
      <c r="E90" s="23" t="s">
        <v>184</v>
      </c>
      <c r="F90" s="24"/>
      <c r="G90" s="36">
        <v>1</v>
      </c>
      <c r="H90" s="37"/>
      <c r="I90" s="27">
        <v>44499</v>
      </c>
      <c r="J90" s="28" t="s">
        <v>6</v>
      </c>
      <c r="K90" s="28" t="s">
        <v>5</v>
      </c>
      <c r="L90" s="28"/>
      <c r="M90" s="28" t="s">
        <v>24</v>
      </c>
      <c r="N90" s="28"/>
      <c r="O90" s="29"/>
    </row>
    <row r="91" spans="1:135" s="30" customFormat="1" x14ac:dyDescent="0.2">
      <c r="A91" s="19" t="str">
        <f>C91&amp;D91&amp;F91&amp;G91&amp;H91&amp;J91&amp;K91&amp;M91&amp;N91</f>
        <v>capsuleusede table 26 ou 29 mm1DavidDavidsous-sol Le RousselMJN</v>
      </c>
      <c r="B91" s="20" t="str">
        <f>$C91&amp;" "&amp;$D91&amp;IF($G91&gt;1," ("&amp;$G91&amp;")","")</f>
        <v>capsuleuse de table 26 ou 29 mm</v>
      </c>
      <c r="C91" s="21" t="s">
        <v>317</v>
      </c>
      <c r="D91" s="22" t="s">
        <v>318</v>
      </c>
      <c r="E91" s="40" t="s">
        <v>184</v>
      </c>
      <c r="F91" s="24"/>
      <c r="G91" s="36">
        <v>1</v>
      </c>
      <c r="H91" s="37"/>
      <c r="I91" s="27">
        <v>43755</v>
      </c>
      <c r="J91" s="28" t="s">
        <v>5</v>
      </c>
      <c r="K91" s="28" t="s">
        <v>5</v>
      </c>
      <c r="L91" s="28"/>
      <c r="M91" s="28" t="s">
        <v>24</v>
      </c>
      <c r="N91" s="28" t="s">
        <v>185</v>
      </c>
      <c r="O91" s="29"/>
    </row>
    <row r="92" spans="1:135" s="30" customFormat="1" collapsed="1" x14ac:dyDescent="0.2">
      <c r="A92" s="19" t="str">
        <f>C92&amp;D92&amp;F92&amp;G92&amp;H92&amp;J92&amp;K92&amp;M92&amp;N92</f>
        <v>capsuleusede table 26 ou 29 mm1DRAPPESDavidsous-sol Le RousselMJN</v>
      </c>
      <c r="B92" s="20" t="str">
        <f>$C92&amp;" "&amp;$D92&amp;IF($G92&gt;1," ("&amp;$G92&amp;")","")</f>
        <v>capsuleuse de table 26 ou 29 mm</v>
      </c>
      <c r="C92" s="21" t="s">
        <v>317</v>
      </c>
      <c r="D92" s="22" t="s">
        <v>318</v>
      </c>
      <c r="E92" s="23" t="s">
        <v>184</v>
      </c>
      <c r="F92" s="24"/>
      <c r="G92" s="36">
        <v>1</v>
      </c>
      <c r="H92" s="37"/>
      <c r="I92" s="27">
        <v>43755</v>
      </c>
      <c r="J92" s="28" t="s">
        <v>6</v>
      </c>
      <c r="K92" s="28" t="s">
        <v>5</v>
      </c>
      <c r="L92" s="28"/>
      <c r="M92" s="28" t="s">
        <v>24</v>
      </c>
      <c r="N92" s="28" t="s">
        <v>185</v>
      </c>
      <c r="O92" s="29"/>
    </row>
    <row r="93" spans="1:135" x14ac:dyDescent="0.2">
      <c r="A93" s="19" t="str">
        <f>C93&amp;D93&amp;F93&amp;G93&amp;H93&amp;J93&amp;K93&amp;M93&amp;N93</f>
        <v>capsuleusede table 29 mm1DRAPPESDavidsous-sol Le RousselMJN</v>
      </c>
      <c r="B93" s="20" t="str">
        <f>$C93&amp;" "&amp;$D93&amp;IF($G93&gt;1," ("&amp;$G93&amp;")","")</f>
        <v>capsuleuse de table 29 mm</v>
      </c>
      <c r="C93" s="21" t="s">
        <v>317</v>
      </c>
      <c r="D93" s="22" t="s">
        <v>319</v>
      </c>
      <c r="E93" s="23" t="s">
        <v>184</v>
      </c>
      <c r="F93" s="24"/>
      <c r="G93" s="36">
        <v>1</v>
      </c>
      <c r="H93" s="37"/>
      <c r="I93" s="27">
        <v>43755</v>
      </c>
      <c r="J93" s="28" t="s">
        <v>6</v>
      </c>
      <c r="K93" s="28" t="s">
        <v>5</v>
      </c>
      <c r="L93" s="28"/>
      <c r="M93" s="28" t="s">
        <v>24</v>
      </c>
      <c r="N93" s="28" t="s">
        <v>185</v>
      </c>
      <c r="O93" s="29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</row>
    <row r="94" spans="1:135" s="30" customFormat="1" x14ac:dyDescent="0.2">
      <c r="A94" s="19" t="str">
        <f>C94&amp;D94&amp;F94&amp;G94&amp;H94&amp;J94&amp;K94&amp;M94&amp;N94</f>
        <v>capsuleuseEMILY 26 ou 29 mm1DRAPPESDavidsous-sol Le Roussel</v>
      </c>
      <c r="B94" s="20" t="str">
        <f>$C94&amp;" "&amp;$D94&amp;IF($G94&gt;1," ("&amp;$G94&amp;")","")</f>
        <v>capsuleuse EMILY 26 ou 29 mm</v>
      </c>
      <c r="C94" s="21" t="s">
        <v>317</v>
      </c>
      <c r="D94" s="22" t="s">
        <v>320</v>
      </c>
      <c r="E94" s="23" t="s">
        <v>184</v>
      </c>
      <c r="F94" s="24"/>
      <c r="G94" s="36">
        <v>1</v>
      </c>
      <c r="H94" s="37"/>
      <c r="I94" s="27"/>
      <c r="J94" s="28" t="s">
        <v>6</v>
      </c>
      <c r="K94" s="28" t="s">
        <v>5</v>
      </c>
      <c r="L94" s="28"/>
      <c r="M94" s="28" t="s">
        <v>24</v>
      </c>
      <c r="N94" s="28"/>
      <c r="O94" s="29"/>
    </row>
    <row r="95" spans="1:135" s="30" customFormat="1" x14ac:dyDescent="0.2">
      <c r="A95" s="19" t="str">
        <f>C95&amp;D95&amp;F95&amp;G95&amp;H95&amp;J95&amp;K95&amp;M95&amp;N95</f>
        <v>diablepliant1DRAPPESsous-sol Le Roussel</v>
      </c>
      <c r="B95" s="20" t="str">
        <f>$C95&amp;" "&amp;$D95&amp;IF($G95&gt;1," ("&amp;$G95&amp;")","")</f>
        <v>diable pliant</v>
      </c>
      <c r="C95" s="21" t="s">
        <v>309</v>
      </c>
      <c r="D95" s="22" t="s">
        <v>321</v>
      </c>
      <c r="E95" s="23" t="s">
        <v>184</v>
      </c>
      <c r="F95" s="24"/>
      <c r="G95" s="36">
        <v>1</v>
      </c>
      <c r="H95" s="37"/>
      <c r="I95" s="27"/>
      <c r="J95" s="28" t="s">
        <v>6</v>
      </c>
      <c r="K95" s="28"/>
      <c r="L95" s="28"/>
      <c r="M95" s="28" t="s">
        <v>24</v>
      </c>
      <c r="N95" s="28"/>
      <c r="O95" s="29"/>
    </row>
    <row r="96" spans="1:135" s="30" customFormat="1" x14ac:dyDescent="0.2">
      <c r="A96" s="19" t="str">
        <f>C96&amp;D96&amp;F96&amp;G96&amp;H96&amp;J96&amp;K96&amp;M96&amp;N96</f>
        <v>lave/rincebouteille1DRAPPESDavidsous-sol Le Roussel</v>
      </c>
      <c r="B96" s="20" t="str">
        <f>$C96&amp;" "&amp;$D96&amp;IF($G96&gt;1," ("&amp;$G96&amp;")","")</f>
        <v>lave/rince bouteille</v>
      </c>
      <c r="C96" s="21" t="s">
        <v>322</v>
      </c>
      <c r="D96" s="22" t="s">
        <v>323</v>
      </c>
      <c r="E96" s="40" t="s">
        <v>184</v>
      </c>
      <c r="F96" s="24"/>
      <c r="G96" s="36">
        <v>1</v>
      </c>
      <c r="H96" s="37"/>
      <c r="I96" s="27">
        <v>44499</v>
      </c>
      <c r="J96" s="28" t="s">
        <v>6</v>
      </c>
      <c r="K96" s="28" t="s">
        <v>5</v>
      </c>
      <c r="L96" s="28"/>
      <c r="M96" s="28" t="s">
        <v>24</v>
      </c>
      <c r="N96" s="28"/>
      <c r="O96" s="29"/>
    </row>
    <row r="97" spans="1:135" s="30" customFormat="1" x14ac:dyDescent="0.2">
      <c r="A97" s="19" t="str">
        <f>C97&amp;D97&amp;F97&amp;G97&amp;H97&amp;J97&amp;K97&amp;M97&amp;N97</f>
        <v>panneaux OSB(pour table)2Marie-Jeannesous-sol Le Roussel</v>
      </c>
      <c r="B97" s="20" t="str">
        <f>$C97&amp;" "&amp;$D97&amp;IF($G97&gt;1," ("&amp;$G97&amp;")","")</f>
        <v>panneaux OSB (pour table) (2)</v>
      </c>
      <c r="C97" s="21" t="s">
        <v>324</v>
      </c>
      <c r="D97" s="22" t="s">
        <v>325</v>
      </c>
      <c r="E97" s="40" t="s">
        <v>184</v>
      </c>
      <c r="F97" s="24"/>
      <c r="G97" s="36">
        <v>2</v>
      </c>
      <c r="H97" s="37"/>
      <c r="I97" s="27">
        <v>43755</v>
      </c>
      <c r="J97" s="28" t="s">
        <v>7</v>
      </c>
      <c r="K97" s="28"/>
      <c r="L97" s="28"/>
      <c r="M97" s="28" t="s">
        <v>24</v>
      </c>
      <c r="N97" s="28"/>
      <c r="O97" s="29"/>
    </row>
    <row r="98" spans="1:135" s="30" customFormat="1" x14ac:dyDescent="0.2">
      <c r="A98" s="19" t="str">
        <f>C98&amp;D98&amp;F98&amp;G98&amp;H98&amp;J98&amp;K98&amp;M98&amp;N98</f>
        <v>tréteauxen sapin4DRAPPESsous-sol Le RousselMJN</v>
      </c>
      <c r="B98" s="20" t="str">
        <f>$C98&amp;" "&amp;$D98&amp;IF($G98&gt;1," ("&amp;$G98&amp;")","")</f>
        <v>tréteaux en sapin (4)</v>
      </c>
      <c r="C98" s="21" t="s">
        <v>326</v>
      </c>
      <c r="D98" s="22" t="s">
        <v>327</v>
      </c>
      <c r="E98" s="40" t="s">
        <v>184</v>
      </c>
      <c r="F98" s="24"/>
      <c r="G98" s="36">
        <v>4</v>
      </c>
      <c r="H98" s="37"/>
      <c r="I98" s="27">
        <v>43755</v>
      </c>
      <c r="J98" s="28" t="s">
        <v>6</v>
      </c>
      <c r="K98" s="28"/>
      <c r="L98" s="28"/>
      <c r="M98" s="28" t="s">
        <v>24</v>
      </c>
      <c r="N98" s="28" t="s">
        <v>185</v>
      </c>
      <c r="O98" s="29"/>
    </row>
    <row r="99" spans="1:135" s="30" customFormat="1" x14ac:dyDescent="0.2">
      <c r="A99" s="19" t="str">
        <f>C99&amp;D99&amp;F99&amp;G99&amp;H99&amp;J99&amp;K99&amp;M99&amp;N99</f>
        <v>égouttoir 90 bouteilles(if ou hérisson)1DRAPPESsous-sol Le Roussel</v>
      </c>
      <c r="B99" s="20" t="str">
        <f>$C99&amp;" "&amp;$D99&amp;IF($G99&gt;1," ("&amp;$G99&amp;")","")</f>
        <v>égouttoir 90 bouteilles (if ou hérisson)</v>
      </c>
      <c r="C99" s="21" t="s">
        <v>328</v>
      </c>
      <c r="D99" s="22" t="s">
        <v>312</v>
      </c>
      <c r="E99" s="40" t="s">
        <v>329</v>
      </c>
      <c r="F99" s="24"/>
      <c r="G99" s="36">
        <v>1</v>
      </c>
      <c r="H99" s="37"/>
      <c r="I99" s="27">
        <v>44521</v>
      </c>
      <c r="J99" s="28" t="s">
        <v>6</v>
      </c>
      <c r="K99" s="28"/>
      <c r="L99" s="28"/>
      <c r="M99" s="28" t="s">
        <v>24</v>
      </c>
      <c r="N99" s="28"/>
      <c r="O99" s="29" t="s">
        <v>264</v>
      </c>
    </row>
    <row r="100" spans="1:135" s="30" customFormat="1" x14ac:dyDescent="0.2">
      <c r="A100" s="19" t="str">
        <f>C100&amp;D100&amp;F100&amp;G100&amp;H100&amp;J100&amp;K100&amp;M100&amp;N100</f>
        <v>barboteursfermentationDRAPPESsous-sol Le Roussel</v>
      </c>
      <c r="B100" s="20" t="str">
        <f>$C100&amp;" "&amp;$D100&amp;IF($G100&gt;1," ("&amp;$G100&amp;")","")</f>
        <v>barboteurs fermentation</v>
      </c>
      <c r="C100" s="21" t="s">
        <v>330</v>
      </c>
      <c r="D100" s="22" t="s">
        <v>331</v>
      </c>
      <c r="E100" s="23" t="s">
        <v>331</v>
      </c>
      <c r="F100" s="24"/>
      <c r="G100" s="36"/>
      <c r="H100" s="37"/>
      <c r="I100" s="27">
        <v>39629</v>
      </c>
      <c r="J100" s="28" t="s">
        <v>6</v>
      </c>
      <c r="K100" s="28"/>
      <c r="L100" s="28"/>
      <c r="M100" s="28" t="s">
        <v>24</v>
      </c>
      <c r="N100" s="28"/>
      <c r="O100" s="29"/>
    </row>
    <row r="101" spans="1:135" s="30" customFormat="1" x14ac:dyDescent="0.2">
      <c r="A101" s="19" t="str">
        <f>C101&amp;D101&amp;F101&amp;G101&amp;H101&amp;J101&amp;K101&amp;M101&amp;N101</f>
        <v>barboteursfermentation3DRAPPESsous-sol Le Roussel</v>
      </c>
      <c r="B101" s="20" t="str">
        <f>$C101&amp;" "&amp;$D101&amp;IF($G101&gt;1," ("&amp;$G101&amp;")","")</f>
        <v>barboteurs fermentation (3)</v>
      </c>
      <c r="C101" s="21" t="s">
        <v>330</v>
      </c>
      <c r="D101" s="22" t="s">
        <v>331</v>
      </c>
      <c r="E101" s="23" t="s">
        <v>331</v>
      </c>
      <c r="F101" s="24"/>
      <c r="G101" s="36">
        <v>3</v>
      </c>
      <c r="H101" s="37"/>
      <c r="I101" s="27">
        <v>41361</v>
      </c>
      <c r="J101" s="28" t="s">
        <v>6</v>
      </c>
      <c r="K101" s="28"/>
      <c r="L101" s="28"/>
      <c r="M101" s="28" t="s">
        <v>24</v>
      </c>
      <c r="N101" s="28"/>
      <c r="O101" s="29"/>
    </row>
    <row r="102" spans="1:135" s="30" customFormat="1" x14ac:dyDescent="0.2">
      <c r="A102" s="19" t="str">
        <f>C102&amp;D102&amp;F102&amp;G102&amp;H102&amp;J102&amp;K102&amp;M102&amp;N102</f>
        <v>barboteursplastiques + capuchons rouges2DRAPPESsous-sol Le Roussel</v>
      </c>
      <c r="B102" s="20" t="str">
        <f>$C102&amp;" "&amp;$D102&amp;IF($G102&gt;1," ("&amp;$G102&amp;")","")</f>
        <v>barboteurs plastiques + capuchons rouges (2)</v>
      </c>
      <c r="C102" s="21" t="s">
        <v>330</v>
      </c>
      <c r="D102" s="22" t="s">
        <v>332</v>
      </c>
      <c r="E102" s="23" t="s">
        <v>331</v>
      </c>
      <c r="F102" s="24"/>
      <c r="G102" s="36">
        <v>2</v>
      </c>
      <c r="H102" s="37"/>
      <c r="I102" s="27">
        <v>43070</v>
      </c>
      <c r="J102" s="28" t="s">
        <v>6</v>
      </c>
      <c r="K102" s="28"/>
      <c r="L102" s="28"/>
      <c r="M102" s="28" t="s">
        <v>24</v>
      </c>
      <c r="N102" s="28"/>
      <c r="O102" s="29"/>
    </row>
    <row r="103" spans="1:135" s="30" customFormat="1" x14ac:dyDescent="0.2">
      <c r="A103" s="19" t="str">
        <f>C103&amp;D103&amp;F103&amp;G103&amp;H103&amp;J103&amp;K103&amp;M103&amp;N103</f>
        <v>cannesoutirage5DRAPPESChristiansous-sol Le RousselMJN</v>
      </c>
      <c r="B103" s="20" t="str">
        <f>$C103&amp;" "&amp;$D103&amp;IF($G103&gt;1," ("&amp;$G103&amp;")","")</f>
        <v>canne soutirage (5)</v>
      </c>
      <c r="C103" s="21" t="s">
        <v>333</v>
      </c>
      <c r="D103" s="22" t="s">
        <v>334</v>
      </c>
      <c r="E103" s="40" t="s">
        <v>331</v>
      </c>
      <c r="F103" s="24"/>
      <c r="G103" s="36">
        <v>5</v>
      </c>
      <c r="H103" s="37"/>
      <c r="I103" s="27"/>
      <c r="J103" s="28" t="s">
        <v>6</v>
      </c>
      <c r="K103" s="28" t="s">
        <v>335</v>
      </c>
      <c r="L103" s="28"/>
      <c r="M103" s="28" t="s">
        <v>24</v>
      </c>
      <c r="N103" s="28" t="s">
        <v>185</v>
      </c>
      <c r="O103" s="29"/>
    </row>
    <row r="104" spans="1:135" s="30" customFormat="1" x14ac:dyDescent="0.2">
      <c r="A104" s="19" t="str">
        <f>C104&amp;D104&amp;F104&amp;G104&amp;H104&amp;J104&amp;K104&amp;M104&amp;N104</f>
        <v>couvertureschauffantes2DRAPPESsous-sol Le Roussel</v>
      </c>
      <c r="B104" s="20" t="str">
        <f>$C104&amp;" "&amp;$D104&amp;IF($G104&gt;1," ("&amp;$G104&amp;")","")</f>
        <v>couvertures chauffantes (2)</v>
      </c>
      <c r="C104" s="21" t="s">
        <v>336</v>
      </c>
      <c r="D104" s="22" t="s">
        <v>337</v>
      </c>
      <c r="E104" s="40" t="s">
        <v>331</v>
      </c>
      <c r="F104" s="24"/>
      <c r="G104" s="36">
        <v>2</v>
      </c>
      <c r="H104" s="37"/>
      <c r="I104" s="27"/>
      <c r="J104" s="28" t="s">
        <v>6</v>
      </c>
      <c r="K104" s="28"/>
      <c r="L104" s="28"/>
      <c r="M104" s="28" t="s">
        <v>24</v>
      </c>
      <c r="N104" s="28"/>
      <c r="O104" s="29"/>
    </row>
    <row r="105" spans="1:135" s="30" customFormat="1" x14ac:dyDescent="0.2">
      <c r="A105" s="19" t="str">
        <f>C105&amp;D105&amp;F105&amp;G105&amp;H105&amp;J105&amp;K105&amp;M105&amp;N105</f>
        <v>densimètreà bière, 2 éch.1DRAPPESsous-sol Le Roussel</v>
      </c>
      <c r="B105" s="20" t="str">
        <f>$C105&amp;" "&amp;$D105&amp;IF($G105&gt;1," ("&amp;$G105&amp;")","")</f>
        <v>densimètre à bière, 2 éch.</v>
      </c>
      <c r="C105" s="21" t="s">
        <v>338</v>
      </c>
      <c r="D105" s="22" t="s">
        <v>339</v>
      </c>
      <c r="E105" s="23" t="s">
        <v>331</v>
      </c>
      <c r="F105" s="24"/>
      <c r="G105" s="36">
        <v>1</v>
      </c>
      <c r="H105" s="37"/>
      <c r="I105" s="27">
        <v>42480</v>
      </c>
      <c r="J105" s="28" t="s">
        <v>6</v>
      </c>
      <c r="K105" s="28"/>
      <c r="L105" s="28"/>
      <c r="M105" s="28" t="s">
        <v>24</v>
      </c>
      <c r="N105" s="28"/>
      <c r="O105" s="29"/>
    </row>
    <row r="106" spans="1:135" s="30" customFormat="1" x14ac:dyDescent="0.2">
      <c r="A106" s="19" t="str">
        <f>C106&amp;D106&amp;F106&amp;G106&amp;H106&amp;J106&amp;K106&amp;M106&amp;N106</f>
        <v>éprouvette 200 ml1DRAPPESsous-sol Le Roussel</v>
      </c>
      <c r="B106" s="20" t="str">
        <f>$C106&amp;" "&amp;$D106&amp;IF($G106&gt;1," ("&amp;$G106&amp;")","")</f>
        <v xml:space="preserve">éprouvette 200 ml </v>
      </c>
      <c r="C106" s="21" t="s">
        <v>340</v>
      </c>
      <c r="D106" s="22"/>
      <c r="E106" s="23" t="s">
        <v>331</v>
      </c>
      <c r="F106" s="24"/>
      <c r="G106" s="36">
        <v>1</v>
      </c>
      <c r="H106" s="37"/>
      <c r="I106" s="27">
        <v>42927</v>
      </c>
      <c r="J106" s="28" t="s">
        <v>6</v>
      </c>
      <c r="K106" s="28"/>
      <c r="L106" s="28"/>
      <c r="M106" s="28" t="s">
        <v>24</v>
      </c>
      <c r="N106" s="28"/>
      <c r="O106" s="29"/>
    </row>
    <row r="107" spans="1:135" s="30" customFormat="1" x14ac:dyDescent="0.2">
      <c r="A107" s="19" t="str">
        <f>C107&amp;D107&amp;F107&amp;G107&amp;H107&amp;J107&amp;K107&amp;M107&amp;N107</f>
        <v>fût 30 l.fermentation1DRAPPESsous-sol Le Roussel</v>
      </c>
      <c r="B107" s="20" t="str">
        <f>$C107&amp;" "&amp;$D107&amp;IF($G107&gt;1," ("&amp;$G107&amp;")","")</f>
        <v>fût 30 l. fermentation</v>
      </c>
      <c r="C107" s="21" t="s">
        <v>341</v>
      </c>
      <c r="D107" s="22" t="s">
        <v>331</v>
      </c>
      <c r="E107" s="23" t="s">
        <v>331</v>
      </c>
      <c r="F107" s="24"/>
      <c r="G107" s="36">
        <v>1</v>
      </c>
      <c r="H107" s="37"/>
      <c r="I107" s="27">
        <v>43070</v>
      </c>
      <c r="J107" s="28" t="s">
        <v>6</v>
      </c>
      <c r="K107" s="28"/>
      <c r="L107" s="28"/>
      <c r="M107" s="28" t="s">
        <v>24</v>
      </c>
      <c r="N107" s="28"/>
      <c r="O107" s="29"/>
      <c r="P107" s="31"/>
    </row>
    <row r="108" spans="1:135" s="30" customFormat="1" x14ac:dyDescent="0.2">
      <c r="A108" s="19" t="str">
        <f>C108&amp;D108&amp;F108&amp;G108&amp;H108&amp;J108&amp;K108&amp;M108&amp;N108</f>
        <v>fûtsfermentation2DRAPPESsous-sol Le Roussel</v>
      </c>
      <c r="B108" s="20" t="str">
        <f>$C108&amp;" "&amp;$D108&amp;IF($G108&gt;1," ("&amp;$G108&amp;")","")</f>
        <v>fûts fermentation (2)</v>
      </c>
      <c r="C108" s="21" t="s">
        <v>342</v>
      </c>
      <c r="D108" s="22" t="s">
        <v>331</v>
      </c>
      <c r="E108" s="23" t="s">
        <v>331</v>
      </c>
      <c r="F108" s="24"/>
      <c r="G108" s="36">
        <v>2</v>
      </c>
      <c r="H108" s="37"/>
      <c r="I108" s="27">
        <v>41130</v>
      </c>
      <c r="J108" s="28" t="s">
        <v>6</v>
      </c>
      <c r="K108" s="28"/>
      <c r="L108" s="28"/>
      <c r="M108" s="28" t="s">
        <v>24</v>
      </c>
      <c r="N108" s="28"/>
      <c r="O108" s="29"/>
      <c r="P108" s="31"/>
    </row>
    <row r="109" spans="1:135" s="30" customFormat="1" x14ac:dyDescent="0.2">
      <c r="A109" s="19" t="str">
        <f>C109&amp;D109&amp;F109&amp;G109&amp;H109&amp;J109&amp;K109&amp;M109&amp;N109</f>
        <v>fûts 60 l.fermentation3DRAPPESsous-sol Le Roussel</v>
      </c>
      <c r="B109" s="20" t="str">
        <f>$C109&amp;" "&amp;$D109&amp;IF($G109&gt;1," ("&amp;$G109&amp;")","")</f>
        <v>fûts 60 l. fermentation (3)</v>
      </c>
      <c r="C109" s="21" t="s">
        <v>343</v>
      </c>
      <c r="D109" s="22" t="s">
        <v>331</v>
      </c>
      <c r="E109" s="23" t="s">
        <v>331</v>
      </c>
      <c r="F109" s="24"/>
      <c r="G109" s="36">
        <v>3</v>
      </c>
      <c r="H109" s="37"/>
      <c r="I109" s="27">
        <v>41361</v>
      </c>
      <c r="J109" s="28" t="s">
        <v>6</v>
      </c>
      <c r="K109" s="28"/>
      <c r="L109" s="28"/>
      <c r="M109" s="28" t="s">
        <v>24</v>
      </c>
      <c r="N109" s="28"/>
      <c r="O109" s="29"/>
      <c r="P109" s="31"/>
    </row>
    <row r="110" spans="1:135" s="30" customFormat="1" x14ac:dyDescent="0.2">
      <c r="A110" s="19" t="str">
        <f>C110&amp;D110&amp;F110&amp;G110&amp;H110&amp;J110&amp;K110&amp;M110&amp;N110</f>
        <v>carafesplastiques2DRAPPESFannysous-sol Le Roussel</v>
      </c>
      <c r="B110" s="20" t="str">
        <f>$C110&amp;" "&amp;$D110&amp;IF($G110&gt;1," ("&amp;$G110&amp;")","")</f>
        <v>carafes plastiques (2)</v>
      </c>
      <c r="C110" s="21" t="s">
        <v>344</v>
      </c>
      <c r="D110" s="22" t="s">
        <v>230</v>
      </c>
      <c r="E110" s="40" t="s">
        <v>211</v>
      </c>
      <c r="F110" s="24"/>
      <c r="G110" s="36">
        <v>2</v>
      </c>
      <c r="H110" s="37"/>
      <c r="I110" s="27">
        <v>44828</v>
      </c>
      <c r="J110" s="28" t="s">
        <v>6</v>
      </c>
      <c r="K110" s="28" t="s">
        <v>212</v>
      </c>
      <c r="L110" s="28"/>
      <c r="M110" s="28" t="s">
        <v>24</v>
      </c>
      <c r="N110" s="28"/>
      <c r="O110" s="29" t="s">
        <v>264</v>
      </c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</row>
    <row r="111" spans="1:135" s="30" customFormat="1" x14ac:dyDescent="0.2">
      <c r="A111" s="19" t="str">
        <f>C111&amp;D111&amp;F111&amp;G111&amp;H111&amp;J111&amp;K111&amp;M111&amp;N111</f>
        <v>saladier plastiquerouge (20 cm / 40 cm)1DRAPPESFannysous-sol Le Roussel</v>
      </c>
      <c r="B111" s="20" t="str">
        <f>$C111&amp;" "&amp;$D111&amp;IF($G111&gt;1," ("&amp;$G111&amp;")","")</f>
        <v>saladier plastique rouge (20 cm / 40 cm)</v>
      </c>
      <c r="C111" s="21" t="s">
        <v>345</v>
      </c>
      <c r="D111" s="22" t="s">
        <v>346</v>
      </c>
      <c r="E111" s="40" t="s">
        <v>211</v>
      </c>
      <c r="F111" s="24"/>
      <c r="G111" s="36">
        <v>1</v>
      </c>
      <c r="H111" s="37"/>
      <c r="I111" s="27"/>
      <c r="J111" s="28" t="s">
        <v>6</v>
      </c>
      <c r="K111" s="28" t="s">
        <v>212</v>
      </c>
      <c r="L111" s="28"/>
      <c r="M111" s="28" t="s">
        <v>24</v>
      </c>
      <c r="N111" s="28"/>
      <c r="O111" s="29"/>
    </row>
    <row r="112" spans="1:135" s="30" customFormat="1" x14ac:dyDescent="0.2">
      <c r="A112" s="19" t="str">
        <f>C112&amp;D112&amp;F112&amp;G112&amp;H112&amp;J112&amp;K112&amp;M112&amp;N112</f>
        <v>saladier plastiquevert (15 cm / 30 cm)1DRAPPESFannysous-sol Le Roussel</v>
      </c>
      <c r="B112" s="20" t="str">
        <f>$C112&amp;" "&amp;$D112&amp;IF($G112&gt;1," ("&amp;$G112&amp;")","")</f>
        <v>saladier plastique vert (15 cm / 30 cm)</v>
      </c>
      <c r="C112" s="21" t="s">
        <v>345</v>
      </c>
      <c r="D112" s="22" t="s">
        <v>347</v>
      </c>
      <c r="E112" s="40" t="s">
        <v>211</v>
      </c>
      <c r="F112" s="24"/>
      <c r="G112" s="36">
        <v>1</v>
      </c>
      <c r="H112" s="37"/>
      <c r="I112" s="27"/>
      <c r="J112" s="28" t="s">
        <v>6</v>
      </c>
      <c r="K112" s="28" t="s">
        <v>212</v>
      </c>
      <c r="L112" s="28"/>
      <c r="M112" s="28" t="s">
        <v>24</v>
      </c>
      <c r="N112" s="28"/>
      <c r="O112" s="29"/>
    </row>
    <row r="113" spans="1:135" s="30" customFormat="1" x14ac:dyDescent="0.2">
      <c r="A113" s="19" t="str">
        <f>C113&amp;D113&amp;F113&amp;G113&amp;H113&amp;J113&amp;K113&amp;M113&amp;N113</f>
        <v>casiers (à bouteilles)bouteilles bièresDRAPPESDavidsous-sol Le Roussel</v>
      </c>
      <c r="B113" s="20" t="str">
        <f>$C113&amp;" "&amp;$D113&amp;IF($G113&gt;1," ("&amp;$G113&amp;")","")</f>
        <v>casiers (à bouteilles) bouteilles bières</v>
      </c>
      <c r="C113" s="21" t="s">
        <v>348</v>
      </c>
      <c r="D113" s="22" t="s">
        <v>349</v>
      </c>
      <c r="E113" s="23"/>
      <c r="F113" s="24"/>
      <c r="G113" s="36"/>
      <c r="H113" s="37"/>
      <c r="I113" s="27"/>
      <c r="J113" s="28" t="s">
        <v>6</v>
      </c>
      <c r="K113" s="28" t="s">
        <v>5</v>
      </c>
      <c r="L113" s="28"/>
      <c r="M113" s="28" t="s">
        <v>24</v>
      </c>
      <c r="N113" s="28"/>
      <c r="O113" s="29"/>
    </row>
    <row r="114" spans="1:135" s="30" customFormat="1" x14ac:dyDescent="0.2">
      <c r="A114" s="19" t="str">
        <f>C114&amp;D114&amp;F114&amp;G114&amp;H114&amp;J114&amp;K114&amp;M114&amp;N114</f>
        <v>casiers (à bouteilles)vides55DRAPPESDavidsous-sol Le Roussel</v>
      </c>
      <c r="B114" s="20" t="str">
        <f>$C114&amp;" "&amp;$D114&amp;IF($G114&gt;1," ("&amp;$G114&amp;")","")</f>
        <v>casiers (à bouteilles) vides (55)</v>
      </c>
      <c r="C114" s="21" t="s">
        <v>348</v>
      </c>
      <c r="D114" s="22" t="s">
        <v>350</v>
      </c>
      <c r="E114" s="23"/>
      <c r="F114" s="24"/>
      <c r="G114" s="36">
        <v>55</v>
      </c>
      <c r="H114" s="37"/>
      <c r="I114" s="27"/>
      <c r="J114" s="28" t="s">
        <v>6</v>
      </c>
      <c r="K114" s="28" t="s">
        <v>5</v>
      </c>
      <c r="L114" s="28"/>
      <c r="M114" s="28" t="s">
        <v>24</v>
      </c>
      <c r="N114" s="28"/>
      <c r="O114" s="29"/>
    </row>
    <row r="115" spans="1:135" s="30" customFormat="1" x14ac:dyDescent="0.2">
      <c r="A115" s="19" t="str">
        <f>C115&amp;D115&amp;F115&amp;G115&amp;H115&amp;J115&amp;K115&amp;M115&amp;N115</f>
        <v>thermomètreà alcool2DRAPPESsous-sol Le Roussel</v>
      </c>
      <c r="B115" s="20" t="str">
        <f>$C115&amp;" "&amp;$D115&amp;IF($G115&gt;1," ("&amp;$G115&amp;")","")</f>
        <v>thermomètre à alcool (2)</v>
      </c>
      <c r="C115" s="21" t="s">
        <v>351</v>
      </c>
      <c r="D115" s="22" t="s">
        <v>352</v>
      </c>
      <c r="E115" s="40"/>
      <c r="F115" s="24"/>
      <c r="G115" s="36">
        <v>2</v>
      </c>
      <c r="H115" s="37"/>
      <c r="I115" s="27"/>
      <c r="J115" s="28" t="s">
        <v>6</v>
      </c>
      <c r="K115" s="28"/>
      <c r="L115" s="28"/>
      <c r="M115" s="28" t="s">
        <v>24</v>
      </c>
      <c r="N115" s="28"/>
      <c r="O115" s="29"/>
      <c r="P115" s="31"/>
    </row>
    <row r="116" spans="1:135" s="30" customFormat="1" x14ac:dyDescent="0.2">
      <c r="A116" s="19" t="str">
        <f>C116&amp;D116&amp;F116&amp;G116&amp;H116&amp;J116&amp;K116&amp;M116&amp;N116</f>
        <v>verres26 cl en verre36DRAPPESsous-sol Le Roussel</v>
      </c>
      <c r="B116" s="20" t="str">
        <f>$C116&amp;" "&amp;$D116&amp;IF($G116&gt;1," ("&amp;$G116&amp;")","")</f>
        <v>verres 26 cl en verre (36)</v>
      </c>
      <c r="C116" s="21" t="s">
        <v>227</v>
      </c>
      <c r="D116" s="22" t="s">
        <v>353</v>
      </c>
      <c r="E116" s="40"/>
      <c r="F116" s="24"/>
      <c r="G116" s="36">
        <v>36</v>
      </c>
      <c r="H116" s="37"/>
      <c r="I116" s="27"/>
      <c r="J116" s="28" t="s">
        <v>6</v>
      </c>
      <c r="K116" s="28"/>
      <c r="L116" s="28"/>
      <c r="M116" s="28" t="s">
        <v>24</v>
      </c>
      <c r="N116" s="28"/>
      <c r="O116" s="29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</row>
    <row r="117" spans="1:135" s="30" customFormat="1" x14ac:dyDescent="0.2">
      <c r="A117" s="19" t="str">
        <f>C117&amp;D117&amp;F117&amp;G117&amp;H117&amp;J117&amp;K117&amp;M117&amp;N117</f>
        <v>échangeurà plaques1DRAPPESgrange DagueYvon</v>
      </c>
      <c r="B117" s="20" t="str">
        <f>$C117&amp;" "&amp;$D117&amp;IF($G117&gt;1," ("&amp;$G117&amp;")","")</f>
        <v>échangeur à plaques</v>
      </c>
      <c r="C117" s="21" t="s">
        <v>354</v>
      </c>
      <c r="D117" s="22" t="s">
        <v>355</v>
      </c>
      <c r="E117" s="23" t="s">
        <v>356</v>
      </c>
      <c r="F117" s="24"/>
      <c r="G117" s="36">
        <v>1</v>
      </c>
      <c r="H117" s="37"/>
      <c r="I117" s="27">
        <v>43249</v>
      </c>
      <c r="J117" s="28" t="s">
        <v>6</v>
      </c>
      <c r="K117" s="28"/>
      <c r="L117" s="28" t="s">
        <v>11</v>
      </c>
      <c r="M117" s="28" t="s">
        <v>10</v>
      </c>
      <c r="N117" s="28" t="s">
        <v>357</v>
      </c>
      <c r="O117" s="29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</row>
    <row r="118" spans="1:135" s="30" customFormat="1" x14ac:dyDescent="0.2">
      <c r="A118" s="19" t="str">
        <f>C118&amp;D118&amp;F118&amp;G118&amp;H118&amp;J118&amp;K118&amp;M118&amp;N118</f>
        <v>pompetransfert bière 30B1DRAPPESgrange DagueYvon</v>
      </c>
      <c r="B118" s="20" t="str">
        <f>$C118&amp;" "&amp;$D118&amp;IF($G118&gt;1," ("&amp;$G118&amp;")","")</f>
        <v>pompe transfert bière 30B</v>
      </c>
      <c r="C118" s="21" t="s">
        <v>358</v>
      </c>
      <c r="D118" s="22" t="s">
        <v>359</v>
      </c>
      <c r="E118" s="23" t="s">
        <v>356</v>
      </c>
      <c r="F118" s="24"/>
      <c r="G118" s="36">
        <v>1</v>
      </c>
      <c r="H118" s="37"/>
      <c r="I118" s="27">
        <v>43249</v>
      </c>
      <c r="J118" s="28" t="s">
        <v>6</v>
      </c>
      <c r="K118" s="28"/>
      <c r="L118" s="28" t="s">
        <v>11</v>
      </c>
      <c r="M118" s="28" t="s">
        <v>10</v>
      </c>
      <c r="N118" s="28" t="s">
        <v>357</v>
      </c>
      <c r="O118" s="29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</row>
    <row r="119" spans="1:135" s="30" customFormat="1" x14ac:dyDescent="0.2">
      <c r="A119" s="19" t="str">
        <f>C119&amp;D119&amp;F119&amp;G119&amp;H119&amp;J119&amp;K119&amp;M119&amp;N119</f>
        <v>réchaud"paëlla" 60 cm 21 kW1DRAPPESgrange Dague</v>
      </c>
      <c r="B119" s="20" t="str">
        <f>$C119&amp;" "&amp;$D119&amp;IF($G119&gt;1," ("&amp;$G119&amp;")","")</f>
        <v>réchaud "paëlla" 60 cm 21 kW</v>
      </c>
      <c r="C119" s="21" t="s">
        <v>360</v>
      </c>
      <c r="D119" s="22" t="s">
        <v>361</v>
      </c>
      <c r="E119" s="23" t="s">
        <v>356</v>
      </c>
      <c r="F119" s="24"/>
      <c r="G119" s="36">
        <v>1</v>
      </c>
      <c r="H119" s="37"/>
      <c r="I119" s="27">
        <v>44521</v>
      </c>
      <c r="J119" s="28" t="s">
        <v>6</v>
      </c>
      <c r="K119" s="28"/>
      <c r="L119" s="28" t="s">
        <v>11</v>
      </c>
      <c r="M119" s="28" t="s">
        <v>10</v>
      </c>
      <c r="N119" s="28"/>
      <c r="O119" s="29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</row>
    <row r="120" spans="1:135" s="30" customFormat="1" x14ac:dyDescent="0.2">
      <c r="A120" s="19" t="str">
        <f>C120&amp;D120&amp;F120&amp;G120&amp;H120&amp;J120&amp;K120&amp;M120&amp;N120</f>
        <v>tuyauxtransfert bière3 m + 5 mDRAPPESgrange DagueYvon</v>
      </c>
      <c r="B120" s="20" t="str">
        <f>$C120&amp;" "&amp;$D120&amp;IF($G120&gt;1," ("&amp;$G120&amp;")","")</f>
        <v>tuyaux transfert bière (3 m + 5 m)</v>
      </c>
      <c r="C120" s="21" t="s">
        <v>362</v>
      </c>
      <c r="D120" s="22" t="s">
        <v>363</v>
      </c>
      <c r="E120" s="23" t="s">
        <v>356</v>
      </c>
      <c r="F120" s="24"/>
      <c r="G120" s="36" t="s">
        <v>364</v>
      </c>
      <c r="H120" s="37"/>
      <c r="I120" s="27">
        <v>43249</v>
      </c>
      <c r="J120" s="28" t="s">
        <v>6</v>
      </c>
      <c r="K120" s="28"/>
      <c r="L120" s="28" t="s">
        <v>11</v>
      </c>
      <c r="M120" s="28" t="s">
        <v>10</v>
      </c>
      <c r="N120" s="28" t="s">
        <v>357</v>
      </c>
      <c r="O120" s="29"/>
    </row>
    <row r="121" spans="1:135" s="30" customFormat="1" x14ac:dyDescent="0.2">
      <c r="A121" s="19" t="str">
        <f>C121&amp;D121&amp;F121&amp;G121&amp;H121&amp;J121&amp;K121&amp;M121&amp;N121</f>
        <v>poubellesplastiques 80 litres2DRAPPESgrange DagueYvon</v>
      </c>
      <c r="B121" s="20" t="str">
        <f>$C121&amp;" "&amp;$D121&amp;IF($G121&gt;1," ("&amp;$G121&amp;")","")</f>
        <v>poubelles plastiques 80 litres (2)</v>
      </c>
      <c r="C121" s="21" t="s">
        <v>365</v>
      </c>
      <c r="D121" s="22" t="s">
        <v>366</v>
      </c>
      <c r="E121" s="40" t="s">
        <v>303</v>
      </c>
      <c r="F121" s="24"/>
      <c r="G121" s="36">
        <v>2</v>
      </c>
      <c r="H121" s="37"/>
      <c r="I121" s="27">
        <v>44487</v>
      </c>
      <c r="J121" s="28" t="s">
        <v>6</v>
      </c>
      <c r="K121" s="28"/>
      <c r="L121" s="28"/>
      <c r="M121" s="28" t="s">
        <v>10</v>
      </c>
      <c r="N121" s="28" t="s">
        <v>357</v>
      </c>
      <c r="O121" s="29"/>
      <c r="P121" s="31"/>
    </row>
    <row r="122" spans="1:135" s="30" customFormat="1" x14ac:dyDescent="0.2">
      <c r="A122" s="19" t="str">
        <f>C122&amp;D122&amp;F122&amp;G122&amp;H122&amp;J122&amp;K122&amp;M122&amp;N122</f>
        <v>poubellesplastiques 80 litres2DRAPPESgrange DagueYvon</v>
      </c>
      <c r="B122" s="20" t="str">
        <f>$C122&amp;" "&amp;$D122&amp;IF($G122&gt;1," ("&amp;$G122&amp;")","")</f>
        <v>poubelles plastiques 80 litres (2)</v>
      </c>
      <c r="C122" s="21" t="s">
        <v>365</v>
      </c>
      <c r="D122" s="22" t="s">
        <v>366</v>
      </c>
      <c r="E122" s="40" t="s">
        <v>308</v>
      </c>
      <c r="F122" s="24"/>
      <c r="G122" s="36">
        <v>2</v>
      </c>
      <c r="H122" s="37"/>
      <c r="I122" s="27">
        <v>44487</v>
      </c>
      <c r="J122" s="28" t="s">
        <v>6</v>
      </c>
      <c r="K122" s="28"/>
      <c r="L122" s="28"/>
      <c r="M122" s="28" t="s">
        <v>10</v>
      </c>
      <c r="N122" s="28" t="s">
        <v>357</v>
      </c>
      <c r="O122" s="29"/>
      <c r="P122" s="31"/>
    </row>
    <row r="123" spans="1:135" s="30" customFormat="1" x14ac:dyDescent="0.2">
      <c r="A123" s="19" t="str">
        <f>C123&amp;D123&amp;F123&amp;G123&amp;H123&amp;J123&amp;K123&amp;M123&amp;N123</f>
        <v>casiers (à bouteilles)bouteilles videsDRAPPESDavidgrange Dague</v>
      </c>
      <c r="B123" s="20" t="str">
        <f>$C123&amp;" "&amp;$D123&amp;IF($G123&gt;1," ("&amp;$G123&amp;")","")</f>
        <v>casiers (à bouteilles) bouteilles vides</v>
      </c>
      <c r="C123" s="21" t="s">
        <v>348</v>
      </c>
      <c r="D123" s="22" t="s">
        <v>367</v>
      </c>
      <c r="E123" s="40" t="s">
        <v>184</v>
      </c>
      <c r="F123" s="24"/>
      <c r="G123" s="36"/>
      <c r="H123" s="37"/>
      <c r="I123" s="27"/>
      <c r="J123" s="28" t="s">
        <v>6</v>
      </c>
      <c r="K123" s="28" t="s">
        <v>5</v>
      </c>
      <c r="L123" s="28"/>
      <c r="M123" s="28" t="s">
        <v>10</v>
      </c>
      <c r="N123" s="28"/>
      <c r="O123" s="29"/>
    </row>
    <row r="124" spans="1:135" s="30" customFormat="1" x14ac:dyDescent="0.2">
      <c r="A124" s="19" t="str">
        <f>C124&amp;D124&amp;F124&amp;G124&amp;H124&amp;J124&amp;K124&amp;M124&amp;N124</f>
        <v>bacnoir + couv. (57 l.)2DRAPPESchez David</v>
      </c>
      <c r="B124" s="20" t="str">
        <f>$C124&amp;" "&amp;$D124&amp;IF($G124&gt;1," ("&amp;$G124&amp;")","")</f>
        <v>bac noir + couv. (57 l.) (2)</v>
      </c>
      <c r="C124" s="21" t="s">
        <v>368</v>
      </c>
      <c r="D124" s="22" t="s">
        <v>369</v>
      </c>
      <c r="E124" s="40" t="s">
        <v>370</v>
      </c>
      <c r="F124" s="24"/>
      <c r="G124" s="36">
        <v>2</v>
      </c>
      <c r="H124" s="37"/>
      <c r="I124" s="27"/>
      <c r="J124" s="28" t="s">
        <v>6</v>
      </c>
      <c r="K124" s="28"/>
      <c r="L124" s="28"/>
      <c r="M124" s="28" t="s">
        <v>143</v>
      </c>
      <c r="N124" s="28"/>
      <c r="O124" s="29"/>
    </row>
    <row r="125" spans="1:135" s="30" customFormat="1" x14ac:dyDescent="0.2">
      <c r="A125" s="19" t="str">
        <f>C125&amp;D125&amp;F125&amp;G125&amp;H125&amp;J125&amp;K125&amp;M125&amp;N125</f>
        <v>bacnoir + couv. (57 l.)2DRAPPESchez DavidDavid</v>
      </c>
      <c r="B125" s="20" t="str">
        <f>$C125&amp;" "&amp;$D125&amp;IF($G125&gt;1," ("&amp;$G125&amp;")","")</f>
        <v>bac noir + couv. (57 l.) (2)</v>
      </c>
      <c r="C125" s="21" t="s">
        <v>368</v>
      </c>
      <c r="D125" s="22" t="s">
        <v>369</v>
      </c>
      <c r="E125" s="40" t="s">
        <v>370</v>
      </c>
      <c r="F125" s="24"/>
      <c r="G125" s="36">
        <v>2</v>
      </c>
      <c r="H125" s="37"/>
      <c r="I125" s="27"/>
      <c r="J125" s="28" t="s">
        <v>6</v>
      </c>
      <c r="K125" s="28"/>
      <c r="L125" s="28"/>
      <c r="M125" s="28" t="s">
        <v>143</v>
      </c>
      <c r="N125" s="28" t="s">
        <v>5</v>
      </c>
      <c r="O125" s="29"/>
    </row>
    <row r="126" spans="1:135" s="30" customFormat="1" x14ac:dyDescent="0.2">
      <c r="A126" s="19" t="str">
        <f>C126&amp;D126&amp;F126&amp;G126&amp;H126&amp;J126&amp;K126&amp;M126&amp;N126</f>
        <v>bassinealuminium1Davidchez David</v>
      </c>
      <c r="B126" s="20" t="str">
        <f>$C126&amp;" "&amp;$D126&amp;IF($G126&gt;1," ("&amp;$G126&amp;")","")</f>
        <v>bassine aluminium</v>
      </c>
      <c r="C126" s="21" t="s">
        <v>371</v>
      </c>
      <c r="D126" s="22" t="s">
        <v>372</v>
      </c>
      <c r="E126" s="40" t="s">
        <v>373</v>
      </c>
      <c r="F126" s="24"/>
      <c r="G126" s="36">
        <v>1</v>
      </c>
      <c r="H126" s="37"/>
      <c r="I126" s="27">
        <v>43755</v>
      </c>
      <c r="J126" s="28" t="s">
        <v>5</v>
      </c>
      <c r="K126" s="28"/>
      <c r="L126" s="28"/>
      <c r="M126" s="28" t="s">
        <v>143</v>
      </c>
      <c r="N126" s="28"/>
      <c r="O126" s="29"/>
    </row>
    <row r="127" spans="1:135" s="30" customFormat="1" x14ac:dyDescent="0.2">
      <c r="A127" s="19" t="str">
        <f>C127&amp;D127&amp;F127&amp;G127&amp;H127&amp;J127&amp;K127&amp;M127&amp;N127</f>
        <v>bottes2DavidDavidchez David</v>
      </c>
      <c r="B127" s="20" t="str">
        <f>$C127&amp;" "&amp;$D127&amp;IF($G127&gt;1," ("&amp;$G127&amp;")","")</f>
        <v>bottes  (2)</v>
      </c>
      <c r="C127" s="21" t="s">
        <v>374</v>
      </c>
      <c r="D127" s="22"/>
      <c r="E127" s="40" t="s">
        <v>373</v>
      </c>
      <c r="F127" s="24"/>
      <c r="G127" s="36">
        <v>2</v>
      </c>
      <c r="H127" s="37"/>
      <c r="I127" s="27"/>
      <c r="J127" s="28" t="s">
        <v>5</v>
      </c>
      <c r="K127" s="28" t="s">
        <v>5</v>
      </c>
      <c r="L127" s="28"/>
      <c r="M127" s="28" t="s">
        <v>143</v>
      </c>
      <c r="N127" s="28"/>
      <c r="O127" s="29"/>
    </row>
    <row r="128" spans="1:135" s="30" customFormat="1" x14ac:dyDescent="0.2">
      <c r="A128" s="19" t="str">
        <f>C128&amp;D128&amp;F128&amp;G128&amp;H128&amp;J128&amp;K128&amp;M128&amp;N128</f>
        <v>diable"jaune"1Davidchez David</v>
      </c>
      <c r="B128" s="20" t="str">
        <f>$C128&amp;" "&amp;$D128&amp;IF($G128&gt;1," ("&amp;$G128&amp;")","")</f>
        <v>diable "jaune"</v>
      </c>
      <c r="C128" s="21" t="s">
        <v>309</v>
      </c>
      <c r="D128" s="22" t="s">
        <v>375</v>
      </c>
      <c r="E128" s="40" t="s">
        <v>373</v>
      </c>
      <c r="F128" s="24"/>
      <c r="G128" s="36">
        <v>1</v>
      </c>
      <c r="H128" s="37"/>
      <c r="I128" s="27"/>
      <c r="J128" s="28" t="s">
        <v>5</v>
      </c>
      <c r="K128" s="28"/>
      <c r="L128" s="28"/>
      <c r="M128" s="28" t="s">
        <v>143</v>
      </c>
      <c r="N128" s="28"/>
      <c r="O128" s="29"/>
    </row>
    <row r="129" spans="1:135" s="30" customFormat="1" x14ac:dyDescent="0.2">
      <c r="A129" s="19" t="str">
        <f>C129&amp;D129&amp;F129&amp;G129&amp;H129&amp;J129&amp;K129&amp;M129&amp;N129</f>
        <v>thermomètreà alcool1DRAPPESDavidchez David</v>
      </c>
      <c r="B129" s="20" t="str">
        <f>$C129&amp;" "&amp;$D129&amp;IF($G129&gt;1," ("&amp;$G129&amp;")","")</f>
        <v>thermomètre à alcool</v>
      </c>
      <c r="C129" s="21" t="s">
        <v>351</v>
      </c>
      <c r="D129" s="22" t="s">
        <v>352</v>
      </c>
      <c r="E129" s="40" t="s">
        <v>373</v>
      </c>
      <c r="F129" s="24"/>
      <c r="G129" s="36">
        <v>1</v>
      </c>
      <c r="H129" s="37"/>
      <c r="I129" s="27"/>
      <c r="J129" s="28" t="s">
        <v>6</v>
      </c>
      <c r="K129" s="28" t="s">
        <v>5</v>
      </c>
      <c r="L129" s="28"/>
      <c r="M129" s="28" t="s">
        <v>143</v>
      </c>
      <c r="N129" s="28"/>
      <c r="O129" s="29"/>
    </row>
    <row r="130" spans="1:135" s="30" customFormat="1" x14ac:dyDescent="0.2">
      <c r="A130" s="19" t="str">
        <f>C130&amp;D130&amp;F130&amp;G130&amp;H130&amp;J130&amp;K130&amp;M130&amp;N130</f>
        <v>WCécologique (sciure de bois)1Davidchez David</v>
      </c>
      <c r="B130" s="20" t="str">
        <f>$C130&amp;" "&amp;$D130&amp;IF($G130&gt;1," ("&amp;$G130&amp;")","")</f>
        <v>WC écologique (sciure de bois)</v>
      </c>
      <c r="C130" s="21" t="s">
        <v>376</v>
      </c>
      <c r="D130" s="22" t="s">
        <v>377</v>
      </c>
      <c r="E130" s="40" t="s">
        <v>373</v>
      </c>
      <c r="F130" s="24"/>
      <c r="G130" s="36">
        <v>1</v>
      </c>
      <c r="H130" s="37"/>
      <c r="I130" s="27"/>
      <c r="J130" s="28" t="s">
        <v>5</v>
      </c>
      <c r="K130" s="28"/>
      <c r="L130" s="28"/>
      <c r="M130" s="28" t="s">
        <v>143</v>
      </c>
      <c r="N130" s="28"/>
      <c r="O130" s="29"/>
      <c r="P130" s="31"/>
    </row>
    <row r="131" spans="1:135" s="30" customFormat="1" x14ac:dyDescent="0.2">
      <c r="A131" s="19" t="str">
        <f>C131&amp;D131&amp;F131&amp;G131&amp;H131&amp;J131&amp;K131&amp;M131&amp;N131</f>
        <v>disque dur1 Go1DRAPPESchez David</v>
      </c>
      <c r="B131" s="20" t="str">
        <f>$C131&amp;" "&amp;$D131&amp;IF($G131&gt;1," ("&amp;$G131&amp;")","")</f>
        <v>disque dur 1 Go</v>
      </c>
      <c r="C131" s="21" t="s">
        <v>378</v>
      </c>
      <c r="D131" s="22" t="s">
        <v>379</v>
      </c>
      <c r="E131" s="23" t="s">
        <v>380</v>
      </c>
      <c r="F131" s="24"/>
      <c r="G131" s="36">
        <v>1</v>
      </c>
      <c r="H131" s="37"/>
      <c r="I131" s="27">
        <v>42615</v>
      </c>
      <c r="J131" s="28" t="s">
        <v>6</v>
      </c>
      <c r="K131" s="28"/>
      <c r="L131" s="28"/>
      <c r="M131" s="28" t="s">
        <v>143</v>
      </c>
      <c r="N131" s="28"/>
      <c r="O131" s="29"/>
    </row>
    <row r="132" spans="1:135" s="30" customFormat="1" x14ac:dyDescent="0.2">
      <c r="A132" s="19" t="str">
        <f>C132&amp;D132&amp;F132&amp;G132&amp;H132&amp;J132&amp;K132&amp;M132&amp;N132</f>
        <v>perceusepour moulin à malt1DRAPPESSylvieà remplacerSylvie</v>
      </c>
      <c r="B132" s="20" t="str">
        <f>$C132&amp;" "&amp;$D132&amp;IF($G132&gt;1," ("&amp;$G132&amp;")","")</f>
        <v>perceuse pour moulin à malt</v>
      </c>
      <c r="C132" s="21" t="s">
        <v>381</v>
      </c>
      <c r="D132" s="22" t="s">
        <v>382</v>
      </c>
      <c r="E132" s="23" t="s">
        <v>356</v>
      </c>
      <c r="F132" s="24"/>
      <c r="G132" s="36">
        <v>1</v>
      </c>
      <c r="H132" s="37"/>
      <c r="I132" s="27">
        <v>43292</v>
      </c>
      <c r="J132" s="28" t="s">
        <v>6</v>
      </c>
      <c r="K132" s="28" t="s">
        <v>383</v>
      </c>
      <c r="L132" s="28"/>
      <c r="M132" s="28" t="s">
        <v>164</v>
      </c>
      <c r="N132" s="28" t="s">
        <v>383</v>
      </c>
      <c r="O132" s="29"/>
    </row>
    <row r="133" spans="1:135" s="30" customFormat="1" x14ac:dyDescent="0.2">
      <c r="A133" s="19" t="str">
        <f>C133&amp;D133&amp;F133&amp;G133&amp;H133&amp;J133&amp;K133&amp;M133&amp;N133</f>
        <v>fûtsfruits2DRAPPES?</v>
      </c>
      <c r="B133" s="20" t="str">
        <f>$C133&amp;" "&amp;$D133&amp;IF($G133&gt;1," ("&amp;$G133&amp;")","")</f>
        <v>fûts fruits (2)</v>
      </c>
      <c r="C133" s="21" t="s">
        <v>342</v>
      </c>
      <c r="D133" s="22" t="s">
        <v>384</v>
      </c>
      <c r="E133" s="23" t="s">
        <v>356</v>
      </c>
      <c r="F133" s="24"/>
      <c r="G133" s="36">
        <v>2</v>
      </c>
      <c r="H133" s="37"/>
      <c r="I133" s="27">
        <v>40469</v>
      </c>
      <c r="J133" s="28" t="s">
        <v>6</v>
      </c>
      <c r="K133" s="28"/>
      <c r="L133" s="28"/>
      <c r="M133" s="28" t="s">
        <v>151</v>
      </c>
      <c r="N133" s="28"/>
      <c r="O133" s="29"/>
    </row>
    <row r="134" spans="1:135" s="30" customFormat="1" x14ac:dyDescent="0.2">
      <c r="A134" s="19" t="str">
        <f>C134&amp;D134&amp;F134&amp;G134&amp;H134&amp;J134&amp;K134&amp;M134&amp;N134</f>
        <v>moulinà malt1DRAPPESSylvie?Sylvie</v>
      </c>
      <c r="B134" s="20" t="str">
        <f>$C134&amp;" "&amp;$D134&amp;IF($G134&gt;1," ("&amp;$G134&amp;")","")</f>
        <v>moulin à malt</v>
      </c>
      <c r="C134" s="21" t="s">
        <v>385</v>
      </c>
      <c r="D134" s="22" t="s">
        <v>386</v>
      </c>
      <c r="E134" s="23" t="s">
        <v>356</v>
      </c>
      <c r="F134" s="24"/>
      <c r="G134" s="36">
        <v>1</v>
      </c>
      <c r="H134" s="37"/>
      <c r="I134" s="27">
        <v>43292</v>
      </c>
      <c r="J134" s="28" t="s">
        <v>6</v>
      </c>
      <c r="K134" s="28" t="s">
        <v>383</v>
      </c>
      <c r="L134" s="28"/>
      <c r="M134" s="28" t="s">
        <v>151</v>
      </c>
      <c r="N134" s="28" t="s">
        <v>383</v>
      </c>
      <c r="O134" s="29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</row>
    <row r="135" spans="1:135" s="30" customFormat="1" x14ac:dyDescent="0.2">
      <c r="A135" s="19" t="str">
        <f>C135&amp;D135&amp;F135&amp;G135&amp;H135&amp;J135&amp;K135&amp;M135&amp;N135</f>
        <v>pellemoût1DRAPPESChristian?</v>
      </c>
      <c r="B135" s="20" t="str">
        <f>$C135&amp;" "&amp;$D135&amp;IF($G135&gt;1," ("&amp;$G135&amp;")","")</f>
        <v>pelle moût</v>
      </c>
      <c r="C135" s="21" t="s">
        <v>387</v>
      </c>
      <c r="D135" s="22" t="s">
        <v>388</v>
      </c>
      <c r="E135" s="23" t="s">
        <v>356</v>
      </c>
      <c r="F135" s="24"/>
      <c r="G135" s="36">
        <v>1</v>
      </c>
      <c r="H135" s="37"/>
      <c r="I135" s="27">
        <v>40469</v>
      </c>
      <c r="J135" s="28" t="s">
        <v>6</v>
      </c>
      <c r="K135" s="28" t="s">
        <v>335</v>
      </c>
      <c r="L135" s="28"/>
      <c r="M135" s="28" t="s">
        <v>151</v>
      </c>
      <c r="N135" s="28"/>
      <c r="O135" s="29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</row>
    <row r="136" spans="1:135" s="30" customFormat="1" x14ac:dyDescent="0.2">
      <c r="A136" s="19" t="str">
        <f>C136&amp;D136&amp;F136&amp;G136&amp;H136&amp;J136&amp;K136&amp;M136&amp;N136</f>
        <v>peson(avec mousqueton)1DRAPPESChristian?</v>
      </c>
      <c r="B136" s="20" t="str">
        <f>$C136&amp;" "&amp;$D136&amp;IF($G136&gt;1," ("&amp;$G136&amp;")","")</f>
        <v>peson (avec mousqueton)</v>
      </c>
      <c r="C136" s="21" t="s">
        <v>389</v>
      </c>
      <c r="D136" s="22" t="s">
        <v>390</v>
      </c>
      <c r="E136" s="23" t="s">
        <v>356</v>
      </c>
      <c r="F136" s="24"/>
      <c r="G136" s="36">
        <v>1</v>
      </c>
      <c r="H136" s="37"/>
      <c r="I136" s="27">
        <v>42887</v>
      </c>
      <c r="J136" s="28" t="s">
        <v>6</v>
      </c>
      <c r="K136" s="28" t="s">
        <v>335</v>
      </c>
      <c r="L136" s="28"/>
      <c r="M136" s="28" t="s">
        <v>151</v>
      </c>
      <c r="N136" s="28"/>
      <c r="O136" s="29"/>
      <c r="P136" s="31"/>
    </row>
    <row r="137" spans="1:135" s="30" customFormat="1" x14ac:dyDescent="0.2">
      <c r="A137" s="19" t="str">
        <f>C137&amp;D137&amp;F137&amp;G137&amp;H137&amp;J137&amp;K137&amp;M137&amp;N137</f>
        <v>seauplastique 14lDRAPPES?</v>
      </c>
      <c r="B137" s="20" t="str">
        <f>$C137&amp;" "&amp;$D137&amp;IF($G137&gt;1," ("&amp;$G137&amp;")","")</f>
        <v>seau plastique 14l</v>
      </c>
      <c r="C137" s="21" t="s">
        <v>391</v>
      </c>
      <c r="D137" s="22" t="s">
        <v>392</v>
      </c>
      <c r="E137" s="40" t="s">
        <v>356</v>
      </c>
      <c r="F137" s="24"/>
      <c r="G137" s="36"/>
      <c r="H137" s="37"/>
      <c r="I137" s="27">
        <v>39629</v>
      </c>
      <c r="J137" s="28" t="s">
        <v>6</v>
      </c>
      <c r="K137" s="28"/>
      <c r="L137" s="28"/>
      <c r="M137" s="28" t="s">
        <v>151</v>
      </c>
      <c r="N137" s="28"/>
      <c r="O137" s="29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</row>
    <row r="138" spans="1:135" s="30" customFormat="1" x14ac:dyDescent="0.2">
      <c r="A138" s="19" t="str">
        <f>C138&amp;D138&amp;F138&amp;G138&amp;H138&amp;J138&amp;K138&amp;M138&amp;N138</f>
        <v>thermomètrepour stérilisateur1DRAPPES?</v>
      </c>
      <c r="B138" s="20" t="str">
        <f>$C138&amp;" "&amp;$D138&amp;IF($G138&gt;1," ("&amp;$G138&amp;")","")</f>
        <v>thermomètre pour stérilisateur</v>
      </c>
      <c r="C138" s="21" t="s">
        <v>351</v>
      </c>
      <c r="D138" s="22" t="s">
        <v>393</v>
      </c>
      <c r="E138" s="40" t="s">
        <v>356</v>
      </c>
      <c r="F138" s="24"/>
      <c r="G138" s="36">
        <v>1</v>
      </c>
      <c r="H138" s="37"/>
      <c r="I138" s="27"/>
      <c r="J138" s="28" t="s">
        <v>6</v>
      </c>
      <c r="K138" s="28"/>
      <c r="L138" s="28"/>
      <c r="M138" s="28" t="s">
        <v>151</v>
      </c>
      <c r="N138" s="28"/>
      <c r="O138" s="29"/>
      <c r="P138" s="31"/>
    </row>
    <row r="139" spans="1:135" s="30" customFormat="1" x14ac:dyDescent="0.2">
      <c r="A139" s="19" t="str">
        <f>C139&amp;D139&amp;F139&amp;G139&amp;H139&amp;J139&amp;K139&amp;M139&amp;N139</f>
        <v>thermomètrepour stérilisateur1DRAPPES?</v>
      </c>
      <c r="B139" s="20" t="str">
        <f>$C139&amp;" "&amp;$D139&amp;IF($G139&gt;1," ("&amp;$G139&amp;")","")</f>
        <v>thermomètre pour stérilisateur</v>
      </c>
      <c r="C139" s="21" t="s">
        <v>351</v>
      </c>
      <c r="D139" s="22" t="s">
        <v>393</v>
      </c>
      <c r="E139" s="40" t="s">
        <v>356</v>
      </c>
      <c r="F139" s="24"/>
      <c r="G139" s="36">
        <v>1</v>
      </c>
      <c r="H139" s="37"/>
      <c r="I139" s="27">
        <v>43078</v>
      </c>
      <c r="J139" s="28" t="s">
        <v>6</v>
      </c>
      <c r="K139" s="28"/>
      <c r="L139" s="28"/>
      <c r="M139" s="28" t="s">
        <v>151</v>
      </c>
      <c r="N139" s="28"/>
      <c r="O139" s="29"/>
      <c r="P139" s="31"/>
    </row>
    <row r="140" spans="1:135" s="30" customFormat="1" x14ac:dyDescent="0.2">
      <c r="A140" s="19" t="str">
        <f>C140&amp;D140&amp;F140&amp;G140&amp;H140&amp;J140&amp;K140&amp;M140&amp;N140</f>
        <v>thermomètreélectronique1DRAPPES???</v>
      </c>
      <c r="B140" s="20" t="str">
        <f>$C140&amp;" "&amp;$D140&amp;IF($G140&gt;1," ("&amp;$G140&amp;")","")</f>
        <v>thermomètre électronique</v>
      </c>
      <c r="C140" s="21" t="s">
        <v>351</v>
      </c>
      <c r="D140" s="22" t="s">
        <v>394</v>
      </c>
      <c r="E140" s="23" t="s">
        <v>395</v>
      </c>
      <c r="F140" s="24"/>
      <c r="G140" s="36">
        <v>1</v>
      </c>
      <c r="H140" s="37"/>
      <c r="I140" s="27">
        <v>44379</v>
      </c>
      <c r="J140" s="28" t="s">
        <v>6</v>
      </c>
      <c r="K140" s="28"/>
      <c r="L140" s="28"/>
      <c r="M140" s="28" t="s">
        <v>151</v>
      </c>
      <c r="N140" s="28" t="s">
        <v>396</v>
      </c>
      <c r="O140" s="29"/>
    </row>
    <row r="141" spans="1:135" s="30" customFormat="1" x14ac:dyDescent="0.2">
      <c r="A141" s="19" t="str">
        <f>C141&amp;D141&amp;F141&amp;G141&amp;H141&amp;J141&amp;K141&amp;M141&amp;N141</f>
        <v>dame-jeanne 12 l.PET1DRAPPES?</v>
      </c>
      <c r="B141" s="20" t="str">
        <f>$C141&amp;" "&amp;$D141&amp;IF($G141&gt;1," ("&amp;$G141&amp;")","")</f>
        <v>dame-jeanne 12 l. PET</v>
      </c>
      <c r="C141" s="21" t="s">
        <v>397</v>
      </c>
      <c r="D141" s="22" t="s">
        <v>398</v>
      </c>
      <c r="E141" s="23" t="s">
        <v>331</v>
      </c>
      <c r="F141" s="24"/>
      <c r="G141" s="36">
        <v>1</v>
      </c>
      <c r="H141" s="37"/>
      <c r="I141" s="27">
        <v>42480</v>
      </c>
      <c r="J141" s="28" t="s">
        <v>6</v>
      </c>
      <c r="K141" s="28"/>
      <c r="L141" s="28"/>
      <c r="M141" s="28" t="s">
        <v>151</v>
      </c>
      <c r="N141" s="28"/>
      <c r="O141" s="29"/>
    </row>
    <row r="142" spans="1:135" s="30" customFormat="1" x14ac:dyDescent="0.2">
      <c r="A142" s="19" t="str">
        <f>C142&amp;D142&amp;F142&amp;G142&amp;H142&amp;J142&amp;K142&amp;M142&amp;N142</f>
        <v>dame-jeanne 5 l.avec panier1DRAPPES?</v>
      </c>
      <c r="B142" s="20" t="str">
        <f>$C142&amp;" "&amp;$D142&amp;IF($G142&gt;1," ("&amp;$G142&amp;")","")</f>
        <v>dame-jeanne 5 l. avec panier</v>
      </c>
      <c r="C142" s="21" t="s">
        <v>399</v>
      </c>
      <c r="D142" s="22" t="s">
        <v>400</v>
      </c>
      <c r="E142" s="23" t="s">
        <v>331</v>
      </c>
      <c r="F142" s="24"/>
      <c r="G142" s="36">
        <v>1</v>
      </c>
      <c r="H142" s="37"/>
      <c r="I142" s="27">
        <v>42480</v>
      </c>
      <c r="J142" s="28" t="s">
        <v>6</v>
      </c>
      <c r="K142" s="28"/>
      <c r="L142" s="28"/>
      <c r="M142" s="28" t="s">
        <v>151</v>
      </c>
      <c r="N142" s="28"/>
      <c r="O142" s="29"/>
    </row>
    <row r="143" spans="1:135" s="30" customFormat="1" x14ac:dyDescent="0.2">
      <c r="A143" s="19" t="str">
        <f>C143&amp;D143&amp;F143&amp;G143&amp;H143&amp;J143&amp;K143&amp;M143&amp;N143</f>
        <v>éprouvette 500 mlen verre, pied plastique1DRAPPES?</v>
      </c>
      <c r="B143" s="20" t="str">
        <f>$C143&amp;" "&amp;$D143&amp;IF($G143&gt;1," ("&amp;$G143&amp;")","")</f>
        <v>éprouvette 500 ml en verre, pied plastique</v>
      </c>
      <c r="C143" s="21" t="s">
        <v>401</v>
      </c>
      <c r="D143" s="22" t="s">
        <v>402</v>
      </c>
      <c r="E143" s="23" t="s">
        <v>331</v>
      </c>
      <c r="F143" s="24"/>
      <c r="G143" s="36">
        <v>1</v>
      </c>
      <c r="H143" s="37"/>
      <c r="I143" s="27">
        <v>42480</v>
      </c>
      <c r="J143" s="28" t="s">
        <v>6</v>
      </c>
      <c r="K143" s="28"/>
      <c r="L143" s="28"/>
      <c r="M143" s="28" t="s">
        <v>151</v>
      </c>
      <c r="N143" s="28"/>
      <c r="O143" s="29"/>
      <c r="P143" s="31"/>
    </row>
    <row r="144" spans="1:135" s="30" customFormat="1" x14ac:dyDescent="0.2">
      <c r="A144" s="19" t="str">
        <f>C144&amp;D144&amp;F144&amp;G144&amp;H144&amp;J144&amp;K144&amp;M144&amp;N144</f>
        <v>fûtsfermentationDRAPPES?</v>
      </c>
      <c r="B144" s="20" t="str">
        <f>$C144&amp;" "&amp;$D144&amp;IF($G144&gt;1," ("&amp;$G144&amp;")","")</f>
        <v>fûts fermentation</v>
      </c>
      <c r="C144" s="21" t="s">
        <v>342</v>
      </c>
      <c r="D144" s="22" t="s">
        <v>331</v>
      </c>
      <c r="E144" s="23" t="s">
        <v>331</v>
      </c>
      <c r="F144" s="24"/>
      <c r="G144" s="36"/>
      <c r="H144" s="37"/>
      <c r="I144" s="27">
        <v>39629</v>
      </c>
      <c r="J144" s="28" t="s">
        <v>6</v>
      </c>
      <c r="K144" s="28"/>
      <c r="L144" s="28"/>
      <c r="M144" s="28" t="s">
        <v>151</v>
      </c>
      <c r="N144" s="28"/>
      <c r="O144" s="29"/>
      <c r="P144" s="31"/>
    </row>
    <row r="145" spans="1:135" s="30" customFormat="1" x14ac:dyDescent="0.2">
      <c r="A145" s="19" t="str">
        <f>C145&amp;D145&amp;F145&amp;G145&amp;H145&amp;J145&amp;K145&amp;M145&amp;N145</f>
        <v>poêleà paëlla1DRAPPESFanny?</v>
      </c>
      <c r="B145" s="20" t="str">
        <f>$C145&amp;" "&amp;$D145&amp;IF($G145&gt;1," ("&amp;$G145&amp;")","")</f>
        <v>poêle à paëlla</v>
      </c>
      <c r="C145" s="21" t="s">
        <v>403</v>
      </c>
      <c r="D145" s="22" t="s">
        <v>404</v>
      </c>
      <c r="E145" s="40" t="s">
        <v>211</v>
      </c>
      <c r="F145" s="24"/>
      <c r="G145" s="36">
        <v>1</v>
      </c>
      <c r="H145" s="37"/>
      <c r="I145" s="27">
        <v>41883</v>
      </c>
      <c r="J145" s="28" t="s">
        <v>6</v>
      </c>
      <c r="K145" s="28" t="s">
        <v>212</v>
      </c>
      <c r="L145" s="28"/>
      <c r="M145" s="28" t="s">
        <v>151</v>
      </c>
      <c r="N145" s="28"/>
      <c r="O145" s="29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</row>
    <row r="146" spans="1:135" s="30" customFormat="1" x14ac:dyDescent="0.2">
      <c r="A146" s="19" t="str">
        <f>C146&amp;D146&amp;F146&amp;G146&amp;H146&amp;J146&amp;K146&amp;M146&amp;N146</f>
        <v>poêleà paëlla1DRAPPESFanny?</v>
      </c>
      <c r="B146" s="20" t="str">
        <f>$C146&amp;" "&amp;$D146&amp;IF($G146&gt;1," ("&amp;$G146&amp;")","")</f>
        <v>poêle à paëlla</v>
      </c>
      <c r="C146" s="21" t="s">
        <v>403</v>
      </c>
      <c r="D146" s="22" t="s">
        <v>404</v>
      </c>
      <c r="E146" s="40" t="s">
        <v>211</v>
      </c>
      <c r="F146" s="24"/>
      <c r="G146" s="36">
        <v>1</v>
      </c>
      <c r="H146" s="37"/>
      <c r="I146" s="27">
        <v>43252</v>
      </c>
      <c r="J146" s="28" t="s">
        <v>6</v>
      </c>
      <c r="K146" s="28" t="s">
        <v>212</v>
      </c>
      <c r="L146" s="28"/>
      <c r="M146" s="28" t="s">
        <v>151</v>
      </c>
      <c r="N146" s="28"/>
      <c r="O146" s="29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</row>
    <row r="147" spans="1:135" s="30" customFormat="1" x14ac:dyDescent="0.2">
      <c r="A147" s="19" t="str">
        <f>C147&amp;D147&amp;F147&amp;G147&amp;H147&amp;J147&amp;K147&amp;M147&amp;N147</f>
        <v>poêleà paëlla1DRAPPESFanny?</v>
      </c>
      <c r="B147" s="20" t="str">
        <f>$C147&amp;" "&amp;$D147&amp;IF($G147&gt;1," ("&amp;$G147&amp;")","")</f>
        <v>poêle à paëlla</v>
      </c>
      <c r="C147" s="21" t="s">
        <v>403</v>
      </c>
      <c r="D147" s="22" t="s">
        <v>404</v>
      </c>
      <c r="E147" s="40" t="s">
        <v>211</v>
      </c>
      <c r="F147" s="24"/>
      <c r="G147" s="36">
        <v>1</v>
      </c>
      <c r="H147" s="37"/>
      <c r="I147" s="27">
        <v>43252</v>
      </c>
      <c r="J147" s="28" t="s">
        <v>6</v>
      </c>
      <c r="K147" s="28" t="s">
        <v>212</v>
      </c>
      <c r="L147" s="28"/>
      <c r="M147" s="28" t="s">
        <v>151</v>
      </c>
      <c r="N147" s="28"/>
      <c r="O147" s="29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</row>
    <row r="148" spans="1:135" s="30" customFormat="1" x14ac:dyDescent="0.2">
      <c r="A148" s="19" t="str">
        <f>C148&amp;D148&amp;F148&amp;G148&amp;H148&amp;J148&amp;K148&amp;M148&amp;N148</f>
        <v>ingrédientsbrassageDRAPPESSylvie-</v>
      </c>
      <c r="B148" s="20" t="str">
        <f>$C148&amp;" "&amp;$D148&amp;IF($G148&gt;1," ("&amp;$G148&amp;")","")</f>
        <v>ingrédients brassage</v>
      </c>
      <c r="C148" s="21" t="s">
        <v>405</v>
      </c>
      <c r="D148" s="22" t="s">
        <v>356</v>
      </c>
      <c r="E148" s="23" t="s">
        <v>356</v>
      </c>
      <c r="F148" s="24"/>
      <c r="G148" s="36"/>
      <c r="H148" s="37"/>
      <c r="I148" s="27"/>
      <c r="J148" s="28" t="s">
        <v>6</v>
      </c>
      <c r="K148" s="28" t="s">
        <v>383</v>
      </c>
      <c r="L148" s="28"/>
      <c r="M148" s="28" t="s">
        <v>166</v>
      </c>
      <c r="N148" s="28"/>
      <c r="O148" s="29"/>
      <c r="P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</row>
    <row r="149" spans="1:135" s="30" customFormat="1" x14ac:dyDescent="0.2">
      <c r="A149" s="19" t="str">
        <f>C149&amp;D149&amp;F149&amp;G149&amp;H149&amp;J149&amp;K149&amp;M149&amp;N149</f>
        <v>ciseaux3Marie-JeanneDavid-</v>
      </c>
      <c r="B149" s="20" t="str">
        <f>$C149&amp;" "&amp;$D149&amp;IF($G149&gt;1," ("&amp;$G149&amp;")","")</f>
        <v>ciseaux  (3)</v>
      </c>
      <c r="C149" s="21" t="s">
        <v>406</v>
      </c>
      <c r="D149" s="42"/>
      <c r="E149" s="40" t="s">
        <v>184</v>
      </c>
      <c r="F149" s="24"/>
      <c r="G149" s="36">
        <v>3</v>
      </c>
      <c r="H149" s="26"/>
      <c r="I149" s="27"/>
      <c r="J149" s="28" t="s">
        <v>7</v>
      </c>
      <c r="K149" s="28" t="s">
        <v>5</v>
      </c>
      <c r="L149" s="28"/>
      <c r="M149" s="28" t="s">
        <v>166</v>
      </c>
      <c r="N149" s="28"/>
      <c r="O149" s="29"/>
    </row>
    <row r="150" spans="1:135" s="30" customFormat="1" x14ac:dyDescent="0.2">
      <c r="A150" s="19" t="str">
        <f>C150&amp;D150&amp;F150&amp;G150&amp;H150&amp;J150&amp;K150&amp;M150&amp;N150</f>
        <v>eaupour vaporettoDRAPPES-Sylvie</v>
      </c>
      <c r="B150" s="20" t="str">
        <f>$C150&amp;" "&amp;$D150&amp;IF($G150&gt;1," ("&amp;$G150&amp;")","")</f>
        <v>eau pour vaporetto</v>
      </c>
      <c r="C150" s="21" t="s">
        <v>407</v>
      </c>
      <c r="D150" s="22" t="s">
        <v>408</v>
      </c>
      <c r="E150" s="40" t="s">
        <v>184</v>
      </c>
      <c r="F150" s="24"/>
      <c r="G150" s="36"/>
      <c r="H150" s="37"/>
      <c r="I150" s="27"/>
      <c r="J150" s="28" t="s">
        <v>6</v>
      </c>
      <c r="K150" s="28"/>
      <c r="L150" s="28"/>
      <c r="M150" s="28" t="s">
        <v>166</v>
      </c>
      <c r="N150" s="28" t="s">
        <v>383</v>
      </c>
      <c r="O150" s="29"/>
    </row>
    <row r="151" spans="1:135" s="30" customFormat="1" x14ac:dyDescent="0.2">
      <c r="A151" s="19" t="str">
        <f>C151&amp;D151&amp;F151&amp;G151&amp;H151&amp;J151&amp;K151&amp;M151&amp;N151</f>
        <v>lait(colle étiquettes)0DRAPPESDavid-</v>
      </c>
      <c r="B151" s="20" t="str">
        <f>$C151&amp;" "&amp;$D151&amp;IF($G151&gt;1," ("&amp;$G151&amp;")","")</f>
        <v>lait (colle étiquettes)</v>
      </c>
      <c r="C151" s="21" t="s">
        <v>409</v>
      </c>
      <c r="D151" s="22" t="s">
        <v>410</v>
      </c>
      <c r="E151" s="23" t="s">
        <v>184</v>
      </c>
      <c r="F151" s="24"/>
      <c r="G151" s="43">
        <v>0</v>
      </c>
      <c r="H151" s="37"/>
      <c r="I151" s="27"/>
      <c r="J151" s="28" t="s">
        <v>6</v>
      </c>
      <c r="K151" s="28" t="s">
        <v>5</v>
      </c>
      <c r="L151" s="28"/>
      <c r="M151" s="28" t="s">
        <v>166</v>
      </c>
      <c r="N151" s="28"/>
      <c r="O151" s="29"/>
      <c r="P151" s="31"/>
    </row>
    <row r="152" spans="1:135" s="30" customFormat="1" x14ac:dyDescent="0.2">
      <c r="A152" s="19" t="str">
        <f>C152&amp;D152&amp;F152&amp;G152&amp;H152&amp;J152&amp;K152&amp;M152&amp;N152</f>
        <v>Vaporetto1Sylvie G.David-</v>
      </c>
      <c r="B152" s="20" t="str">
        <f>$C152&amp;" "&amp;$D152&amp;IF($G152&gt;1," ("&amp;$G152&amp;")","")</f>
        <v xml:space="preserve">Vaporetto </v>
      </c>
      <c r="C152" s="21" t="s">
        <v>411</v>
      </c>
      <c r="D152" s="22"/>
      <c r="E152" s="40" t="s">
        <v>184</v>
      </c>
      <c r="F152" s="24"/>
      <c r="G152" s="36">
        <v>1</v>
      </c>
      <c r="H152" s="37"/>
      <c r="I152" s="27"/>
      <c r="J152" s="28" t="s">
        <v>8</v>
      </c>
      <c r="K152" s="28" t="s">
        <v>5</v>
      </c>
      <c r="L152" s="28"/>
      <c r="M152" s="28" t="s">
        <v>166</v>
      </c>
      <c r="N152" s="28"/>
      <c r="O152" s="29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</row>
    <row r="153" spans="1:135" s="30" customFormat="1" x14ac:dyDescent="0.2">
      <c r="A153" s="19" t="str">
        <f>C153&amp;D153&amp;F153&amp;G153&amp;H153&amp;J153&amp;K153&amp;M153&amp;N153</f>
        <v>sacs poubelleDRAPPESDavid</v>
      </c>
      <c r="B153" s="20" t="str">
        <f>$C153&amp;" "&amp;$D153&amp;IF($G153&gt;1," ("&amp;$G153&amp;")","")</f>
        <v xml:space="preserve">sacs poubelle </v>
      </c>
      <c r="C153" s="21" t="s">
        <v>246</v>
      </c>
      <c r="D153" s="22"/>
      <c r="E153" s="40" t="s">
        <v>303</v>
      </c>
      <c r="F153" s="24"/>
      <c r="G153" s="36"/>
      <c r="H153" s="37"/>
      <c r="I153" s="27"/>
      <c r="J153" s="28" t="s">
        <v>6</v>
      </c>
      <c r="K153" s="28" t="s">
        <v>5</v>
      </c>
      <c r="L153" s="28"/>
      <c r="M153" s="28"/>
      <c r="N153" s="28"/>
      <c r="O153" s="29"/>
    </row>
    <row r="154" spans="1:135" s="30" customFormat="1" x14ac:dyDescent="0.2">
      <c r="A154" s="19" t="str">
        <f>C154&amp;D154&amp;F154&amp;G154&amp;H154&amp;J154&amp;K154&amp;M154&amp;N154</f>
        <v>bacnoir + couv. (57 l.)1DRAPPESSylvie</v>
      </c>
      <c r="B154" s="20" t="str">
        <f>$C154&amp;" "&amp;$D154&amp;IF($G154&gt;1," ("&amp;$G154&amp;")","")</f>
        <v>bac noir + couv. (57 l.)</v>
      </c>
      <c r="C154" s="21" t="s">
        <v>368</v>
      </c>
      <c r="D154" s="22" t="s">
        <v>369</v>
      </c>
      <c r="E154" s="40" t="s">
        <v>356</v>
      </c>
      <c r="F154" s="44"/>
      <c r="G154" s="36">
        <v>1</v>
      </c>
      <c r="H154" s="37"/>
      <c r="I154" s="27"/>
      <c r="J154" s="28" t="s">
        <v>6</v>
      </c>
      <c r="K154" s="28" t="s">
        <v>383</v>
      </c>
      <c r="L154" s="28"/>
      <c r="M154" s="28"/>
      <c r="N154" s="28"/>
      <c r="O154" s="29"/>
    </row>
    <row r="155" spans="1:135" s="30" customFormat="1" x14ac:dyDescent="0.2">
      <c r="A155" s="19" t="str">
        <f>C155&amp;D155&amp;F155&amp;G155&amp;H155&amp;J155&amp;K155&amp;M155&amp;N155</f>
        <v>cubivin rosé1DRAPPESFanny</v>
      </c>
      <c r="B155" s="20" t="str">
        <f>$C155&amp;" "&amp;$D155&amp;IF($G155&gt;1," ("&amp;$G155&amp;")","")</f>
        <v>cubi vin rosé</v>
      </c>
      <c r="C155" s="21" t="s">
        <v>412</v>
      </c>
      <c r="D155" s="22" t="s">
        <v>413</v>
      </c>
      <c r="E155" s="40" t="s">
        <v>211</v>
      </c>
      <c r="F155" s="24"/>
      <c r="G155" s="36">
        <v>1</v>
      </c>
      <c r="H155" s="37"/>
      <c r="I155" s="27"/>
      <c r="J155" s="28" t="s">
        <v>6</v>
      </c>
      <c r="K155" s="28" t="s">
        <v>212</v>
      </c>
      <c r="L155" s="28"/>
      <c r="M155" s="28"/>
      <c r="N155" s="28"/>
      <c r="O155" s="29"/>
    </row>
    <row r="156" spans="1:135" s="30" customFormat="1" x14ac:dyDescent="0.2">
      <c r="A156" s="19" t="str">
        <f>C156&amp;D156&amp;F156&amp;G156&amp;H156&amp;J156&amp;K156&amp;M156&amp;N156</f>
        <v>platsfourDRAPPES</v>
      </c>
      <c r="B156" s="20" t="str">
        <f>$C156&amp;" "&amp;$D156&amp;IF($G156&gt;1," ("&amp;$G156&amp;")","")</f>
        <v>plats four</v>
      </c>
      <c r="C156" s="21" t="s">
        <v>414</v>
      </c>
      <c r="D156" s="22" t="s">
        <v>415</v>
      </c>
      <c r="E156" s="40" t="s">
        <v>211</v>
      </c>
      <c r="F156" s="24"/>
      <c r="G156" s="36"/>
      <c r="H156" s="37"/>
      <c r="I156" s="27"/>
      <c r="J156" s="28" t="s">
        <v>6</v>
      </c>
      <c r="K156" s="28"/>
      <c r="L156" s="28"/>
      <c r="M156" s="28"/>
      <c r="N156" s="28"/>
      <c r="O156" s="29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</row>
    <row r="157" spans="1:135" s="30" customFormat="1" x14ac:dyDescent="0.2">
      <c r="A157" s="19" t="str">
        <f>C157&amp;D157&amp;F157&amp;G157&amp;H157&amp;J157&amp;K157&amp;M157&amp;N157</f>
        <v>rouleau PQ23DRAPPESFanny</v>
      </c>
      <c r="B157" s="20" t="str">
        <f>$C157&amp;" "&amp;$D157&amp;IF($G157&gt;1," ("&amp;$G157&amp;")","")</f>
        <v>rouleau PQ  (23)</v>
      </c>
      <c r="C157" s="21" t="s">
        <v>416</v>
      </c>
      <c r="D157" s="22"/>
      <c r="E157" s="40" t="s">
        <v>211</v>
      </c>
      <c r="F157" s="24"/>
      <c r="G157" s="36">
        <v>23</v>
      </c>
      <c r="H157" s="37"/>
      <c r="I157" s="27"/>
      <c r="J157" s="28" t="s">
        <v>6</v>
      </c>
      <c r="K157" s="28" t="s">
        <v>212</v>
      </c>
      <c r="L157" s="28"/>
      <c r="M157" s="28"/>
      <c r="N157" s="28"/>
      <c r="O157" s="29"/>
      <c r="P157" s="31"/>
    </row>
  </sheetData>
  <autoFilter ref="A1:O157" xr:uid="{3AA0F88B-AEB0-4A1B-A06C-0ECE3B1ACBED}"/>
  <conditionalFormatting sqref="J2:J157">
    <cfRule type="expression" dxfId="4" priority="3" stopIfTrue="1">
      <formula>NOT(EXACT(J2,"DRAPPES"))</formula>
    </cfRule>
  </conditionalFormatting>
  <conditionalFormatting sqref="O2:O157">
    <cfRule type="expression" dxfId="3" priority="2">
      <formula>NOT(ISBLANK(O2))</formula>
    </cfRule>
  </conditionalFormatting>
  <conditionalFormatting sqref="F2:F157">
    <cfRule type="expression" dxfId="2" priority="4" stopIfTrue="1">
      <formula>IF(F2&lt;&gt;0,IF(N2&lt;&gt;0,1,0))</formula>
    </cfRule>
    <cfRule type="expression" dxfId="1" priority="5" stopIfTrue="1">
      <formula>NOT(EXACT(F2,""))</formula>
    </cfRule>
  </conditionalFormatting>
  <conditionalFormatting sqref="N2:N157">
    <cfRule type="expression" dxfId="0" priority="1">
      <formula>NOT(ISBLANK(N2))</formula>
    </cfRule>
  </conditionalFormatting>
  <dataValidations count="2">
    <dataValidation allowBlank="1" showInputMessage="1" sqref="K1:L1048576" xr:uid="{67E515CC-4D3B-465F-A923-B1DABF3B0572}"/>
    <dataValidation type="list" allowBlank="1" showInputMessage="1" sqref="N56:N59 N75:N92 N2 N66:N69 N6:N46 N94:N157" xr:uid="{5968D92C-F95F-4746-9BA8-9B0F67749BA3}">
      <formula1>prenom_nom</formula1>
    </dataValidation>
  </dataValidations>
  <pageMargins left="0.27559055118110237" right="0.19685039370078741" top="0.70866141732283472" bottom="0.35433070866141736" header="0.15748031496062992" footer="0.11811023622047245"/>
  <pageSetup paperSize="9" scale="63" fitToWidth="3" orientation="portrait" cellComments="asDisplayed" horizontalDpi="360" verticalDpi="360" r:id="rId1"/>
  <headerFooter alignWithMargins="0">
    <oddHeader>&amp;L&amp;"Calisto MT,Italique"David SOL&amp;C&amp;14DRAPPES
Gestion des bouteilles\&amp;A&amp;R&amp;8imp. : &amp;D
&amp;T</oddHeader>
    <oddFooter>&amp;L&amp;12&amp;Z&amp;F\&amp;A&amp;R&amp;12&amp;P/&amp;N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TCD matériel</vt:lpstr>
      <vt:lpstr>matériel</vt:lpstr>
      <vt:lpstr>matériel!mat_cat_stock</vt:lpstr>
      <vt:lpstr>matériel!mat_choix</vt:lpstr>
      <vt:lpstr>matériel!mat_intitule1</vt:lpstr>
      <vt:lpstr>matériel!mat_intitule2</vt:lpstr>
      <vt:lpstr>matériel!mat_responsable</vt:lpstr>
      <vt:lpstr>matériel!mat_X</vt:lpstr>
      <vt:lpstr>matériel!materiel</vt:lpstr>
      <vt:lpstr>matériel!Zone_d_impression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2022-10-02T14:44:22Z</dcterms:created>
  <dcterms:modified xsi:type="dcterms:W3CDTF">2022-10-02T14:45:04Z</dcterms:modified>
</cp:coreProperties>
</file>