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nnées\David\DRAPPES\site\matériel\"/>
    </mc:Choice>
  </mc:AlternateContent>
  <xr:revisionPtr revIDLastSave="0" documentId="13_ncr:1_{A45C39E0-4AF1-46D0-B756-CA25448E25E6}" xr6:coauthVersionLast="45" xr6:coauthVersionMax="45" xr10:uidLastSave="{00000000-0000-0000-0000-000000000000}"/>
  <bookViews>
    <workbookView xWindow="-120" yWindow="-120" windowWidth="24240" windowHeight="13140" xr2:uid="{9D27C7F1-5D29-4855-AF5D-77EEA1264B3E}"/>
  </bookViews>
  <sheets>
    <sheet name="matériel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matériel!$A$1:$L$129</definedName>
    <definedName name="comptes_catégorie">[1]Comptes!$G:$G</definedName>
    <definedName name="contenu">[1]listes!$L$4:$L$28</definedName>
    <definedName name="formulaire_0_12">[2]formulaire!$B$5:$B$17</definedName>
    <definedName name="formulaire_0_36">[2]formulaire!$B$5:$B$41</definedName>
    <definedName name="formulaire_reponses">'[2]formulaire dist BR14-15'!$C:$J</definedName>
    <definedName name="formulaire_vien">[2]formulaire!$A$5:$A$6</definedName>
    <definedName name="mat_cat_stock" localSheetId="0">matériel!$I$1</definedName>
    <definedName name="mat_cat_stock">[3]matériel!$K$1</definedName>
    <definedName name="mat_choix" localSheetId="0">matériel!$C$2:$C$129</definedName>
    <definedName name="mat_choix">[3]matériel!$E$2:$E$124</definedName>
    <definedName name="mat_intitule1" localSheetId="0">matériel!$A$1</definedName>
    <definedName name="mat_intitule1">[3]matériel!$C$1</definedName>
    <definedName name="mat_intitule2" localSheetId="0">matériel!$B$1</definedName>
    <definedName name="mat_intitule2">[3]matériel!$D$1</definedName>
    <definedName name="mat_responsable" localSheetId="0">matériel!$H$1</definedName>
    <definedName name="mat_responsable">[3]matériel!$J$1</definedName>
    <definedName name="mat_X" localSheetId="0">matériel!$C$1</definedName>
    <definedName name="mat_X">[3]matériel!$E$1</definedName>
    <definedName name="materiel" localSheetId="0">matériel!$A$2:$K$129</definedName>
    <definedName name="materiel">[3]matériel!$A$2:$M$124</definedName>
    <definedName name="perm">[1]listes!$A$3</definedName>
    <definedName name="pertes">[1]listes!$B$6</definedName>
    <definedName name="prenom_nom">[1]Principal!$B$4:$B$42</definedName>
    <definedName name="princ_BR">[1]Principal!#REF!</definedName>
    <definedName name="princ_insc_BR">[1]Principal!#REF!</definedName>
    <definedName name="principal">[1]Principal!$B$4:$BL$42</definedName>
    <definedName name="remise_btl">[1]listes!$E$9</definedName>
    <definedName name="s">[1]listes!$B$1</definedName>
    <definedName name="stat_act">[1]listes!$R$3:$R$6</definedName>
    <definedName name="stat_act_1">[1]listes!$R$3</definedName>
    <definedName name="stat_act_2">[1]listes!$R$4</definedName>
    <definedName name="stat_act_3">[1]listes!$R$5</definedName>
    <definedName name="stat_act_4">[1]listes!$R$6</definedName>
    <definedName name="stat_act_5">[1]listes!#REF!</definedName>
    <definedName name="tac_act">[1]taches!$J$4:$Q$84</definedName>
    <definedName name="tac_act__1c">[1]taches!$K$4:$Q$84</definedName>
    <definedName name="tac_act__2c">[1]taches!$L$4:$Q$84</definedName>
    <definedName name="tac_act__3c">[1]taches!$M$4:$Q$84</definedName>
    <definedName name="tac_act__4c">[1]taches!$N$4:$Q$84</definedName>
    <definedName name="tac_act__5c">[1]taches!$O$4:$Q$84</definedName>
    <definedName name="tac_act__6c">[1]taches!$P$4:$Q$84</definedName>
    <definedName name="tac_act_som_si">[1]taches!$Q$4:$Q$84</definedName>
    <definedName name="tar_25cl">[1]listes!$E$6</definedName>
    <definedName name="tar_33cl">[1]listes!$E$5</definedName>
    <definedName name="tar_75cl">[1]listes!$E$4</definedName>
    <definedName name="tempo">[1]listes!$A$4</definedName>
    <definedName name="typ_tâc_abr">[1]listes!$A$3:$A$4</definedName>
    <definedName name="_xlnm.Print_Area" localSheetId="0">matériel!$A$1:$K$129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9" i="1" l="1"/>
  <c r="D47" i="1"/>
  <c r="D44" i="1"/>
  <c r="D43" i="1"/>
  <c r="D42" i="1"/>
  <c r="E18" i="1"/>
  <c r="D18" i="1" s="1"/>
  <c r="D13" i="1"/>
  <c r="D12" i="1"/>
  <c r="A1" i="1"/>
</calcChain>
</file>

<file path=xl/sharedStrings.xml><?xml version="1.0" encoding="utf-8"?>
<sst xmlns="http://schemas.openxmlformats.org/spreadsheetml/2006/main" count="670" uniqueCount="222">
  <si>
    <t>intitulé 2</t>
  </si>
  <si>
    <t>évènement</t>
  </si>
  <si>
    <t>nb</t>
  </si>
  <si>
    <t>base de calcul</t>
  </si>
  <si>
    <t>date de màj</t>
  </si>
  <si>
    <t>propriétaire</t>
  </si>
  <si>
    <t>responsable</t>
  </si>
  <si>
    <t>catégorie stockage</t>
  </si>
  <si>
    <r>
      <t xml:space="preserve">détenteur
(si </t>
    </r>
    <r>
      <rPr>
        <b/>
        <sz val="10"/>
        <rFont val="Calibri"/>
        <family val="2"/>
      </rPr>
      <t>≠</t>
    </r>
    <r>
      <rPr>
        <b/>
        <sz val="10"/>
        <rFont val="Arial"/>
        <family val="2"/>
      </rPr>
      <t xml:space="preserve"> propriétaire
ou responsable)</t>
    </r>
  </si>
  <si>
    <t>à acheter</t>
  </si>
  <si>
    <t>diable</t>
  </si>
  <si>
    <t>"bleu"</t>
  </si>
  <si>
    <t>embouteillage BR23</t>
  </si>
  <si>
    <t>DRAPPES</t>
  </si>
  <si>
    <t>divers</t>
  </si>
  <si>
    <t>MJN</t>
  </si>
  <si>
    <t>panneaux OSB</t>
  </si>
  <si>
    <t>(pour table)</t>
  </si>
  <si>
    <t>Marie-Jeanne</t>
  </si>
  <si>
    <t>table</t>
  </si>
  <si>
    <t>pliante plastique</t>
  </si>
  <si>
    <t>tréteaux</t>
  </si>
  <si>
    <t>en sapin</t>
  </si>
  <si>
    <t>capsuleuse</t>
  </si>
  <si>
    <t>de table 26 ou 29 mm</t>
  </si>
  <si>
    <t>David</t>
  </si>
  <si>
    <t>embouteillage</t>
  </si>
  <si>
    <t>de table 29 mm</t>
  </si>
  <si>
    <t>ciseaux</t>
  </si>
  <si>
    <t>massicot</t>
  </si>
  <si>
    <t>Chantal V. ?</t>
  </si>
  <si>
    <t>Vaporetto</t>
  </si>
  <si>
    <t>Thierry L.</t>
  </si>
  <si>
    <t>capsules</t>
  </si>
  <si>
    <r>
      <t xml:space="preserve">F </t>
    </r>
    <r>
      <rPr>
        <sz val="10"/>
        <rFont val="Arial"/>
        <family val="2"/>
      </rPr>
      <t>26 mm</t>
    </r>
  </si>
  <si>
    <t>embouteillage (bac noir + couv. 57 l.)</t>
  </si>
  <si>
    <r>
      <t>F</t>
    </r>
    <r>
      <rPr>
        <sz val="10"/>
        <rFont val="Arial"/>
        <family val="2"/>
      </rPr>
      <t xml:space="preserve"> 29 mm </t>
    </r>
  </si>
  <si>
    <t>chevalets</t>
  </si>
  <si>
    <t>étiquetage bouteille</t>
  </si>
  <si>
    <t>écouvillon</t>
  </si>
  <si>
    <t>plastique</t>
  </si>
  <si>
    <t>étiquettes</t>
  </si>
  <si>
    <t>bouteille "Drappès"</t>
  </si>
  <si>
    <t>à faire</t>
  </si>
  <si>
    <t>lait</t>
  </si>
  <si>
    <t>(colle étiquettes)</t>
  </si>
  <si>
    <t>sucre</t>
  </si>
  <si>
    <t>dosettes</t>
  </si>
  <si>
    <t>tiges</t>
  </si>
  <si>
    <t>de remplissage</t>
  </si>
  <si>
    <t>pinceaux</t>
  </si>
  <si>
    <t>(application lait)</t>
  </si>
  <si>
    <t>embouteillage (bac noir + couv. 57 l.) ??</t>
  </si>
  <si>
    <t xml:space="preserve">hérisson </t>
  </si>
  <si>
    <t>(if ou égouttoir à bouteilles) plast.</t>
  </si>
  <si>
    <t>nettoyage bouteilles</t>
  </si>
  <si>
    <t>canne</t>
  </si>
  <si>
    <t>soutirage</t>
  </si>
  <si>
    <t>Christian</t>
  </si>
  <si>
    <t>après brassage</t>
  </si>
  <si>
    <t>ingrédients</t>
  </si>
  <si>
    <t>brassage</t>
  </si>
  <si>
    <t>Sylvie</t>
  </si>
  <si>
    <t>moulin</t>
  </si>
  <si>
    <t>à malt</t>
  </si>
  <si>
    <t>perceuse</t>
  </si>
  <si>
    <t>pour moulin à malt</t>
  </si>
  <si>
    <t>pompe</t>
  </si>
  <si>
    <t>transfert bière 30</t>
  </si>
  <si>
    <t>Yvon</t>
  </si>
  <si>
    <t>tuyaux</t>
  </si>
  <si>
    <t>transfert bière</t>
  </si>
  <si>
    <t>3 m + 5 m</t>
  </si>
  <si>
    <t>thermomètre</t>
  </si>
  <si>
    <t>cave Mayrinhac</t>
  </si>
  <si>
    <t>bottes</t>
  </si>
  <si>
    <t>brûleur</t>
  </si>
  <si>
    <t>tripate + détendeur + tuyau</t>
  </si>
  <si>
    <t>"jaune"</t>
  </si>
  <si>
    <t>rallonge</t>
  </si>
  <si>
    <t>électrique</t>
  </si>
  <si>
    <t>set</t>
  </si>
  <si>
    <t>tournevis et embouts</t>
  </si>
  <si>
    <t>salon de jardin "écrue"</t>
  </si>
  <si>
    <t>touret</t>
  </si>
  <si>
    <t>rallonge électrique</t>
  </si>
  <si>
    <t>WC</t>
  </si>
  <si>
    <t>écologique (sciure de bois)</t>
  </si>
  <si>
    <t>EMILY 26 ou 29 mm</t>
  </si>
  <si>
    <t>eau</t>
  </si>
  <si>
    <t>pour vaporetto</t>
  </si>
  <si>
    <t>-</t>
  </si>
  <si>
    <t>Bernard</t>
  </si>
  <si>
    <t>seringue</t>
  </si>
  <si>
    <t>45 u (0,9 ml)</t>
  </si>
  <si>
    <t>Philippe C.</t>
  </si>
  <si>
    <t>bouchons</t>
  </si>
  <si>
    <t>plastiques type "champagne"</t>
  </si>
  <si>
    <r>
      <t>F</t>
    </r>
    <r>
      <rPr>
        <sz val="10"/>
        <rFont val="Arial"/>
        <family val="2"/>
      </rPr>
      <t xml:space="preserve"> 29 mm or</t>
    </r>
  </si>
  <si>
    <t>David SOL</t>
  </si>
  <si>
    <r>
      <t>F</t>
    </r>
    <r>
      <rPr>
        <sz val="10"/>
        <rFont val="Arial"/>
        <family val="2"/>
      </rPr>
      <t xml:space="preserve"> 29 mm vertes</t>
    </r>
  </si>
  <si>
    <t>spatule</t>
  </si>
  <si>
    <t>mini métallique</t>
  </si>
  <si>
    <t>bassine</t>
  </si>
  <si>
    <t>aluminium</t>
  </si>
  <si>
    <t>embouteillage (carton)</t>
  </si>
  <si>
    <t>colle frises et stickers</t>
  </si>
  <si>
    <t>en tube 250 g</t>
  </si>
  <si>
    <t>cristaux de soude</t>
  </si>
  <si>
    <t>Saint-Marc en paquet</t>
  </si>
  <si>
    <t>détachant étiquettes</t>
  </si>
  <si>
    <t>essence F</t>
  </si>
  <si>
    <t>rondelles</t>
  </si>
  <si>
    <t>caoutchouc rouges</t>
  </si>
  <si>
    <t>(bleue)</t>
  </si>
  <si>
    <t>(verte)</t>
  </si>
  <si>
    <t>cleaner 3M</t>
  </si>
  <si>
    <t>métallique</t>
  </si>
  <si>
    <t>Thierry C.</t>
  </si>
  <si>
    <t>(if ou égouttoir à bouteilles) métal.</t>
  </si>
  <si>
    <t>Rocky</t>
  </si>
  <si>
    <t>tuyau arrosage</t>
  </si>
  <si>
    <t>+ raccords</t>
  </si>
  <si>
    <t>cubi</t>
  </si>
  <si>
    <t>vin rosé</t>
  </si>
  <si>
    <t>Sophie</t>
  </si>
  <si>
    <t>repas</t>
  </si>
  <si>
    <t>rouleau PQ</t>
  </si>
  <si>
    <t>saladier plastique</t>
  </si>
  <si>
    <t>rouge (20 cm / 40 cm)</t>
  </si>
  <si>
    <t>vert (15 cm / 30 cm)</t>
  </si>
  <si>
    <t>assiettes</t>
  </si>
  <si>
    <t>carton</t>
  </si>
  <si>
    <r>
      <t>repas (bac noir + couv. 57 l. n°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)</t>
    </r>
  </si>
  <si>
    <t>plastiques jetables</t>
  </si>
  <si>
    <t>carafes</t>
  </si>
  <si>
    <t>plastiques</t>
  </si>
  <si>
    <t>x</t>
  </si>
  <si>
    <t>chips</t>
  </si>
  <si>
    <t>éponges</t>
  </si>
  <si>
    <t>mayonnaise</t>
  </si>
  <si>
    <t>sac à glaçons</t>
  </si>
  <si>
    <t>15*24</t>
  </si>
  <si>
    <t>sauce</t>
  </si>
  <si>
    <t>vinaigrette</t>
  </si>
  <si>
    <t>serviettes papier</t>
  </si>
  <si>
    <t># 50</t>
  </si>
  <si>
    <t>sopalin</t>
  </si>
  <si>
    <t xml:space="preserve">rouleau </t>
  </si>
  <si>
    <t>thym</t>
  </si>
  <si>
    <t>tire-bouchon</t>
  </si>
  <si>
    <t>verres</t>
  </si>
  <si>
    <t>petits en verre</t>
  </si>
  <si>
    <t>plastiques (couleur)</t>
  </si>
  <si>
    <r>
      <t>repas (bac noir + couv. 57 l. n°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)</t>
    </r>
  </si>
  <si>
    <t>cacahuètes</t>
  </si>
  <si>
    <t>cendriers</t>
  </si>
  <si>
    <t>(coquilles saint-jacques)</t>
  </si>
  <si>
    <t>couteaux</t>
  </si>
  <si>
    <t>fourchettes</t>
  </si>
  <si>
    <t>grosses cuillères</t>
  </si>
  <si>
    <t>liquide vaisselle</t>
  </si>
  <si>
    <t>moutarde</t>
  </si>
  <si>
    <t>papier alu</t>
  </si>
  <si>
    <t>pâtes (Torti)</t>
  </si>
  <si>
    <t>1 kg</t>
  </si>
  <si>
    <t>planche à découper</t>
  </si>
  <si>
    <t>poivre</t>
  </si>
  <si>
    <t xml:space="preserve"> moulu</t>
  </si>
  <si>
    <t>sacs poubelle</t>
  </si>
  <si>
    <t>50 litres ? en rouleau</t>
  </si>
  <si>
    <t>sel</t>
  </si>
  <si>
    <t xml:space="preserve"> fin</t>
  </si>
  <si>
    <t xml:space="preserve">gros </t>
  </si>
  <si>
    <t>barquettes</t>
  </si>
  <si>
    <t xml:space="preserve"> alu</t>
  </si>
  <si>
    <r>
      <t>repas (bac noir + couv. 57 l. n°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)</t>
    </r>
  </si>
  <si>
    <t>cafetière</t>
  </si>
  <si>
    <t>Grundig</t>
  </si>
  <si>
    <t>crème mont-blanc</t>
  </si>
  <si>
    <t>570 g</t>
  </si>
  <si>
    <t>filtres à café</t>
  </si>
  <si>
    <t xml:space="preserve"> n°4</t>
  </si>
  <si>
    <t>lingettes</t>
  </si>
  <si>
    <t>paquet de café</t>
  </si>
  <si>
    <t xml:space="preserve"> 250g</t>
  </si>
  <si>
    <t>petites cuillères</t>
  </si>
  <si>
    <t>jetables</t>
  </si>
  <si>
    <t xml:space="preserve">env 100 </t>
  </si>
  <si>
    <t xml:space="preserve"> morceau</t>
  </si>
  <si>
    <t>crème cassis</t>
  </si>
  <si>
    <t>repas (casier bouteilles n° 55 )</t>
  </si>
  <si>
    <t>huile d'olive</t>
  </si>
  <si>
    <t>1,5 l</t>
  </si>
  <si>
    <t>huile tournesol</t>
  </si>
  <si>
    <t>70 cl</t>
  </si>
  <si>
    <t>jus de fruits</t>
  </si>
  <si>
    <t>limonade</t>
  </si>
  <si>
    <t>sirop</t>
  </si>
  <si>
    <t>grenadine</t>
  </si>
  <si>
    <t>menthe</t>
  </si>
  <si>
    <t>mojito fraise</t>
  </si>
  <si>
    <t>pêche</t>
  </si>
  <si>
    <t>sucre canne</t>
  </si>
  <si>
    <t>vin rouge</t>
  </si>
  <si>
    <t>75 cl</t>
  </si>
  <si>
    <t>bière CH'TI</t>
  </si>
  <si>
    <t>repas (casier bouteilles n° 58 )</t>
  </si>
  <si>
    <t>bières Drappès</t>
  </si>
  <si>
    <t>cidre</t>
  </si>
  <si>
    <t>muscat</t>
  </si>
  <si>
    <t>pastis</t>
  </si>
  <si>
    <t>Ricard</t>
  </si>
  <si>
    <t>vivalis</t>
  </si>
  <si>
    <t>Picon</t>
  </si>
  <si>
    <t>pineau</t>
  </si>
  <si>
    <t>porto</t>
  </si>
  <si>
    <t>rosé</t>
  </si>
  <si>
    <t>bac</t>
  </si>
  <si>
    <t>noir + couv. 57 l.</t>
  </si>
  <si>
    <t>SO</t>
  </si>
  <si>
    <t>pliante plastique grise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</si>
</sst>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d/mm/yy;@"/>
    <numFmt numFmtId="166" formatCode="0&quot; g&quot;"/>
    <numFmt numFmtId="167" formatCode="0&quot; cl&quot;"/>
    <numFmt numFmtId="168" formatCode="0.0&quot; kg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indexed="65"/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left" vertical="top" wrapText="1" shrinkToFit="1"/>
    </xf>
    <xf numFmtId="0" fontId="3" fillId="2" borderId="1" xfId="1" applyFont="1" applyFill="1" applyBorder="1" applyAlignment="1">
      <alignment horizontal="center" vertical="top" shrinkToFit="1"/>
    </xf>
    <xf numFmtId="164" fontId="2" fillId="2" borderId="1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 shrinkToFit="1"/>
    </xf>
    <xf numFmtId="0" fontId="2" fillId="2" borderId="1" xfId="1" applyFont="1" applyFill="1" applyBorder="1" applyAlignment="1">
      <alignment horizontal="left" vertical="top" shrinkToFit="1"/>
    </xf>
    <xf numFmtId="0" fontId="2" fillId="2" borderId="1" xfId="1" applyFont="1" applyFill="1" applyBorder="1" applyAlignment="1">
      <alignment horizontal="left" vertical="top" textRotation="180" wrapText="1" shrinkToFit="1"/>
    </xf>
    <xf numFmtId="0" fontId="1" fillId="0" borderId="0" xfId="1" applyAlignment="1">
      <alignment horizontal="center" vertical="top"/>
    </xf>
    <xf numFmtId="0" fontId="1" fillId="0" borderId="0" xfId="1" applyAlignment="1">
      <alignment horizontal="center" vertical="top" wrapText="1"/>
    </xf>
    <xf numFmtId="0" fontId="1" fillId="0" borderId="2" xfId="1" applyBorder="1" applyAlignment="1">
      <alignment horizontal="right" vertical="center"/>
    </xf>
    <xf numFmtId="49" fontId="1" fillId="0" borderId="3" xfId="1" applyNumberFormat="1" applyBorder="1" applyAlignment="1">
      <alignment horizontal="left" vertical="center" wrapText="1"/>
    </xf>
    <xf numFmtId="16" fontId="3" fillId="0" borderId="2" xfId="1" applyNumberFormat="1" applyFont="1" applyBorder="1" applyAlignment="1">
      <alignment horizontal="center" vertical="center"/>
    </xf>
    <xf numFmtId="1" fontId="1" fillId="0" borderId="2" xfId="1" applyNumberFormat="1" applyBorder="1" applyAlignment="1">
      <alignment horizontal="center" vertical="center"/>
    </xf>
    <xf numFmtId="0" fontId="1" fillId="4" borderId="2" xfId="1" applyFill="1" applyBorder="1" applyAlignment="1">
      <alignment horizontal="left" vertical="center"/>
    </xf>
    <xf numFmtId="165" fontId="1" fillId="5" borderId="2" xfId="1" applyNumberFormat="1" applyFill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49" fontId="6" fillId="0" borderId="3" xfId="1" applyNumberFormat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166" fontId="7" fillId="0" borderId="2" xfId="1" applyNumberFormat="1" applyFont="1" applyBorder="1" applyAlignment="1">
      <alignment horizontal="left" vertical="center" shrinkToFit="1"/>
    </xf>
    <xf numFmtId="0" fontId="8" fillId="0" borderId="0" xfId="1" applyFont="1" applyAlignment="1">
      <alignment horizontal="center" vertical="center"/>
    </xf>
    <xf numFmtId="1" fontId="1" fillId="6" borderId="2" xfId="1" applyNumberFormat="1" applyFill="1" applyBorder="1" applyAlignment="1">
      <alignment horizontal="center" vertical="center"/>
    </xf>
    <xf numFmtId="1" fontId="1" fillId="7" borderId="2" xfId="1" applyNumberFormat="1" applyFill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167" fontId="1" fillId="0" borderId="2" xfId="1" applyNumberFormat="1" applyBorder="1" applyAlignment="1">
      <alignment horizontal="center" vertical="center"/>
    </xf>
    <xf numFmtId="1" fontId="1" fillId="8" borderId="2" xfId="1" applyNumberFormat="1" applyFill="1" applyBorder="1" applyAlignment="1">
      <alignment horizontal="center" vertical="center"/>
    </xf>
    <xf numFmtId="1" fontId="1" fillId="3" borderId="2" xfId="1" applyNumberFormat="1" applyFill="1" applyBorder="1" applyAlignment="1">
      <alignment horizontal="center" vertical="center"/>
    </xf>
    <xf numFmtId="1" fontId="1" fillId="9" borderId="2" xfId="1" applyNumberFormat="1" applyFill="1" applyBorder="1" applyAlignment="1">
      <alignment horizontal="center" vertical="center"/>
    </xf>
    <xf numFmtId="168" fontId="1" fillId="0" borderId="2" xfId="1" applyNumberFormat="1" applyBorder="1" applyAlignment="1">
      <alignment horizontal="left" vertical="center"/>
    </xf>
    <xf numFmtId="0" fontId="1" fillId="0" borderId="0" xfId="1" applyAlignment="1">
      <alignment horizontal="right" vertical="center"/>
    </xf>
    <xf numFmtId="49" fontId="1" fillId="0" borderId="0" xfId="1" applyNumberForma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0" fontId="7" fillId="0" borderId="0" xfId="1" applyFont="1" applyAlignment="1">
      <alignment horizontal="left" vertical="center"/>
    </xf>
  </cellXfs>
  <cellStyles count="2">
    <cellStyle name="Normal" xfId="0" builtinId="0"/>
    <cellStyle name="Normal 12" xfId="1" xr:uid="{F1A38AB7-3A12-4479-9E6A-1C7FE8F9E96D}"/>
  </cellStyles>
  <dxfs count="5">
    <dxf>
      <font>
        <color auto="1"/>
      </font>
      <fill>
        <patternFill>
          <bgColor rgb="FFFFC000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ill>
        <patternFill>
          <bgColor rgb="FFFF99CC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&#233;es/David/DRAPPES/DRAPPES%20Davi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&#233;es/David/DRAPPES/archives/formulair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classeur"/>
      <sheetName val="affiche tarifs"/>
      <sheetName val="à faire"/>
      <sheetName val="bouteille casier"/>
      <sheetName val="archives"/>
      <sheetName val="Feuil3"/>
      <sheetName val="vierge"/>
      <sheetName val="taches"/>
      <sheetName val="notes diverses"/>
      <sheetName val="matériel"/>
      <sheetName val="Principal"/>
      <sheetName val="BR19"/>
      <sheetName val="Comptes"/>
      <sheetName val="Comptes T&amp;G CD"/>
      <sheetName val="AG12 Compta. 2018-2019"/>
    </sheetNames>
    <sheetDataSet>
      <sheetData sheetId="0">
        <row r="1">
          <cell r="B1" t="str">
            <v xml:space="preserve"> : </v>
          </cell>
        </row>
        <row r="3">
          <cell r="A3" t="str">
            <v>perm.</v>
          </cell>
          <cell r="R3" t="str">
            <v>adhérent</v>
          </cell>
        </row>
        <row r="4">
          <cell r="A4" t="str">
            <v>tempo.</v>
          </cell>
          <cell r="E4">
            <v>3</v>
          </cell>
          <cell r="L4" t="str">
            <v>casier vide</v>
          </cell>
          <cell r="R4" t="str">
            <v xml:space="preserve"> président d'honneur</v>
          </cell>
        </row>
        <row r="5">
          <cell r="E5">
            <v>2</v>
          </cell>
          <cell r="L5" t="str">
            <v>en prêt</v>
          </cell>
          <cell r="R5" t="str">
            <v>sympathisant</v>
          </cell>
        </row>
        <row r="6">
          <cell r="B6" t="str">
            <v>"pertes"</v>
          </cell>
          <cell r="E6">
            <v>1.5</v>
          </cell>
          <cell r="L6" t="str">
            <v>75 cl propres</v>
          </cell>
          <cell r="R6" t="str">
            <v>autre</v>
          </cell>
        </row>
        <row r="7">
          <cell r="L7" t="str">
            <v>75 cl à nettoyer</v>
          </cell>
        </row>
        <row r="8">
          <cell r="L8" t="str">
            <v>75 cl BR13</v>
          </cell>
        </row>
        <row r="9">
          <cell r="E9">
            <v>0.5</v>
          </cell>
          <cell r="L9" t="str">
            <v>75 cl BR14</v>
          </cell>
        </row>
        <row r="10">
          <cell r="L10" t="str">
            <v>75 cl BR15</v>
          </cell>
        </row>
        <row r="11">
          <cell r="L11" t="str">
            <v>33 cl BR15</v>
          </cell>
        </row>
        <row r="12">
          <cell r="L12" t="str">
            <v>25 cl BR14</v>
          </cell>
        </row>
        <row r="13">
          <cell r="L13" t="str">
            <v>33 cl BR14</v>
          </cell>
        </row>
        <row r="26">
          <cell r="L26" t="str">
            <v>25 cl propres</v>
          </cell>
        </row>
        <row r="27">
          <cell r="L27" t="str">
            <v>33 cl propres</v>
          </cell>
        </row>
        <row r="28">
          <cell r="L28" t="str">
            <v>50 cl propres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J4" t="str">
            <v>Vincent CHUZEVILLE</v>
          </cell>
          <cell r="K4" t="str">
            <v>Bernard ROQUES</v>
          </cell>
          <cell r="Q4">
            <v>0.44</v>
          </cell>
        </row>
        <row r="5">
          <cell r="J5" t="str">
            <v>Thierry LACAZE</v>
          </cell>
          <cell r="Q5">
            <v>0.13200000000000001</v>
          </cell>
        </row>
        <row r="6">
          <cell r="J6" t="str">
            <v>David SOL</v>
          </cell>
          <cell r="Q6">
            <v>0.44</v>
          </cell>
        </row>
        <row r="7">
          <cell r="J7" t="str">
            <v>Christian PRIEUR</v>
          </cell>
          <cell r="Q7">
            <v>0.13200000000000001</v>
          </cell>
        </row>
        <row r="8">
          <cell r="J8" t="str">
            <v>Jacques PETIT</v>
          </cell>
          <cell r="Q8">
            <v>0.44</v>
          </cell>
        </row>
        <row r="9">
          <cell r="J9" t="str">
            <v>Marie-Jeanne NEGRET</v>
          </cell>
          <cell r="Q9">
            <v>0.13200000000000001</v>
          </cell>
        </row>
        <row r="10">
          <cell r="Q10">
            <v>0</v>
          </cell>
        </row>
        <row r="11">
          <cell r="J11" t="str">
            <v>Christian PRIEUR</v>
          </cell>
          <cell r="K11" t="str">
            <v>Sylvie GRZEGORCZYK</v>
          </cell>
          <cell r="Q11">
            <v>0.22</v>
          </cell>
        </row>
        <row r="12">
          <cell r="J12" t="str">
            <v>David SOL</v>
          </cell>
          <cell r="Q12">
            <v>0.44</v>
          </cell>
        </row>
        <row r="13">
          <cell r="J13" t="str">
            <v>Philippe AURIOL</v>
          </cell>
          <cell r="K13" t="str">
            <v>Sylvie GRZEGORCZYK</v>
          </cell>
          <cell r="Q13">
            <v>0</v>
          </cell>
        </row>
        <row r="14">
          <cell r="Q14">
            <v>0</v>
          </cell>
        </row>
        <row r="15">
          <cell r="J15" t="str">
            <v>David SOL</v>
          </cell>
          <cell r="Q15">
            <v>0.22</v>
          </cell>
        </row>
        <row r="16">
          <cell r="Q16">
            <v>0.44</v>
          </cell>
        </row>
        <row r="17">
          <cell r="Q17">
            <v>0.22</v>
          </cell>
        </row>
        <row r="18">
          <cell r="J18" t="str">
            <v>Marie-Jeanne NEGRET</v>
          </cell>
          <cell r="Q18">
            <v>8.8000000000000009E-2</v>
          </cell>
        </row>
        <row r="19">
          <cell r="J19" t="str">
            <v>Yvon CAZAL</v>
          </cell>
          <cell r="Q19">
            <v>0.26400000000000001</v>
          </cell>
        </row>
        <row r="20">
          <cell r="Q20">
            <v>4.4000000000000004E-2</v>
          </cell>
        </row>
        <row r="21">
          <cell r="J21" t="str">
            <v>Yvon CAZAL</v>
          </cell>
          <cell r="Q21">
            <v>0.44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4.4000000000000004E-2</v>
          </cell>
        </row>
        <row r="26">
          <cell r="J26" t="str">
            <v>Yvon CAZAL</v>
          </cell>
          <cell r="Q26">
            <v>0</v>
          </cell>
        </row>
        <row r="27">
          <cell r="Q27">
            <v>8.8000000000000009E-2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4.4000000000000004E-2</v>
          </cell>
        </row>
        <row r="31">
          <cell r="Q31">
            <v>4.4000000000000004E-2</v>
          </cell>
        </row>
        <row r="32">
          <cell r="Q32">
            <v>4.4000000000000004E-2</v>
          </cell>
        </row>
        <row r="33">
          <cell r="Q33">
            <v>4.4000000000000004E-2</v>
          </cell>
        </row>
        <row r="34">
          <cell r="J34" t="str">
            <v>Marie-Jeanne NEGRET</v>
          </cell>
          <cell r="Q34">
            <v>0.22</v>
          </cell>
        </row>
        <row r="35">
          <cell r="J35" t="str">
            <v>Yvon CAZAL</v>
          </cell>
          <cell r="Q35">
            <v>8.8000000000000009E-2</v>
          </cell>
        </row>
        <row r="36">
          <cell r="Q36">
            <v>8.8000000000000009E-2</v>
          </cell>
        </row>
        <row r="37">
          <cell r="J37" t="str">
            <v>Yvon CAZAL</v>
          </cell>
          <cell r="Q37">
            <v>8.8000000000000009E-2</v>
          </cell>
        </row>
        <row r="38">
          <cell r="J38" t="str">
            <v>Yvon CAZAL</v>
          </cell>
          <cell r="Q38">
            <v>8.8000000000000009E-2</v>
          </cell>
        </row>
        <row r="39">
          <cell r="Q39">
            <v>0.22</v>
          </cell>
        </row>
        <row r="40">
          <cell r="J40" t="str">
            <v>David SOL</v>
          </cell>
          <cell r="Q40">
            <v>0.22</v>
          </cell>
        </row>
        <row r="41">
          <cell r="J41" t="str">
            <v>David SOL</v>
          </cell>
          <cell r="K41" t="str">
            <v>Sylvie GRZEGORCZYK</v>
          </cell>
          <cell r="Q41">
            <v>0.22</v>
          </cell>
        </row>
        <row r="42">
          <cell r="Q42">
            <v>4.4000000000000004E-2</v>
          </cell>
        </row>
        <row r="43">
          <cell r="Q43">
            <v>0.44</v>
          </cell>
        </row>
        <row r="44">
          <cell r="Q44">
            <v>0</v>
          </cell>
        </row>
        <row r="45">
          <cell r="Q45">
            <v>0</v>
          </cell>
        </row>
        <row r="46">
          <cell r="Q46">
            <v>0</v>
          </cell>
        </row>
        <row r="47">
          <cell r="Q47">
            <v>0.35200000000000004</v>
          </cell>
        </row>
        <row r="48">
          <cell r="Q48">
            <v>0.44</v>
          </cell>
        </row>
        <row r="49">
          <cell r="Q49">
            <v>0.13200000000000001</v>
          </cell>
        </row>
        <row r="50">
          <cell r="J50" t="str">
            <v>Yvon CAZAL</v>
          </cell>
          <cell r="Q50">
            <v>0.44</v>
          </cell>
        </row>
        <row r="51">
          <cell r="J51" t="str">
            <v>Vincent CHUZEVILLE</v>
          </cell>
          <cell r="Q51">
            <v>0.44</v>
          </cell>
        </row>
        <row r="52">
          <cell r="Q52">
            <v>0.88</v>
          </cell>
        </row>
        <row r="53">
          <cell r="J53" t="str">
            <v>Yvon CAZAL</v>
          </cell>
          <cell r="K53" t="str">
            <v>Christian PRIEUR</v>
          </cell>
          <cell r="L53" t="str">
            <v>Sylvie GRZEGORCZYK</v>
          </cell>
          <cell r="Q53">
            <v>0.88</v>
          </cell>
        </row>
        <row r="54">
          <cell r="J54" t="str">
            <v>Thierry LACAZE</v>
          </cell>
          <cell r="K54" t="str">
            <v>Philippe AURIOL</v>
          </cell>
          <cell r="L54" t="str">
            <v>Jacques PETIT</v>
          </cell>
          <cell r="Q54">
            <v>0.44</v>
          </cell>
        </row>
        <row r="55">
          <cell r="Q55">
            <v>4.4000000000000004E-2</v>
          </cell>
        </row>
        <row r="56">
          <cell r="Q56">
            <v>0.22</v>
          </cell>
        </row>
        <row r="57">
          <cell r="Q57">
            <v>0</v>
          </cell>
        </row>
        <row r="58">
          <cell r="Q58">
            <v>0</v>
          </cell>
        </row>
        <row r="59">
          <cell r="Q59">
            <v>0.44</v>
          </cell>
        </row>
        <row r="60">
          <cell r="J60" t="str">
            <v>Marie-Jeanne NEGRET</v>
          </cell>
          <cell r="Q60">
            <v>0.308</v>
          </cell>
        </row>
        <row r="61">
          <cell r="Q61">
            <v>0.22</v>
          </cell>
        </row>
        <row r="62">
          <cell r="Q62">
            <v>0</v>
          </cell>
        </row>
        <row r="63">
          <cell r="J63" t="str">
            <v>Marie-Jeanne NEGRET</v>
          </cell>
          <cell r="Q63">
            <v>4.4000000000000004E-2</v>
          </cell>
        </row>
        <row r="64">
          <cell r="Q64">
            <v>4.4000000000000004E-2</v>
          </cell>
        </row>
        <row r="65">
          <cell r="J65" t="str">
            <v>David SOL</v>
          </cell>
          <cell r="Q65">
            <v>0.44</v>
          </cell>
        </row>
        <row r="66">
          <cell r="J66" t="str">
            <v>David SOL</v>
          </cell>
          <cell r="Q66">
            <v>0.35200000000000004</v>
          </cell>
        </row>
        <row r="67">
          <cell r="J67" t="str">
            <v>Marie-Jeanne NEGRET</v>
          </cell>
          <cell r="Q67">
            <v>0.44</v>
          </cell>
        </row>
        <row r="68">
          <cell r="J68" t="str">
            <v>David SOL</v>
          </cell>
          <cell r="K68" t="str">
            <v>Didier LAURANS</v>
          </cell>
          <cell r="L68" t="str">
            <v>Christian PRIEUR</v>
          </cell>
          <cell r="M68" t="str">
            <v>Jean-Louis LACHAUD</v>
          </cell>
          <cell r="N68" t="str">
            <v>Sophie AUBRY</v>
          </cell>
          <cell r="O68" t="str">
            <v>Thierry LACAZE</v>
          </cell>
          <cell r="P68" t="str">
            <v>Yvon CAZAL</v>
          </cell>
          <cell r="Q68">
            <v>0.44</v>
          </cell>
        </row>
        <row r="69">
          <cell r="J69" t="str">
            <v>Marie-Jeanne NEGRET</v>
          </cell>
          <cell r="K69" t="str">
            <v>Sylvie GRZEGORCZYK</v>
          </cell>
          <cell r="L69" t="str">
            <v>Jacques PETIT</v>
          </cell>
          <cell r="M69" t="str">
            <v>Joëlle PETIT</v>
          </cell>
          <cell r="N69" t="str">
            <v>Alain CAYROL</v>
          </cell>
          <cell r="O69" t="str">
            <v>René VEZINET</v>
          </cell>
          <cell r="Q69">
            <v>0.44</v>
          </cell>
        </row>
        <row r="70">
          <cell r="Q70">
            <v>0.33</v>
          </cell>
        </row>
        <row r="71">
          <cell r="J71" t="str">
            <v>Sylvie GRZEGORCZYK</v>
          </cell>
          <cell r="Q71">
            <v>0.22</v>
          </cell>
        </row>
        <row r="72">
          <cell r="J72" t="str">
            <v>Jacques PETIT</v>
          </cell>
          <cell r="Q72">
            <v>0.33</v>
          </cell>
        </row>
        <row r="73">
          <cell r="J73" t="str">
            <v>Marie-Jeanne NEGRET</v>
          </cell>
          <cell r="Q73">
            <v>0.44</v>
          </cell>
        </row>
        <row r="74">
          <cell r="Q74">
            <v>8.8000000000000009E-2</v>
          </cell>
        </row>
        <row r="75">
          <cell r="J75" t="str">
            <v>David SOL</v>
          </cell>
          <cell r="Q75">
            <v>0.44</v>
          </cell>
        </row>
        <row r="76">
          <cell r="Q76">
            <v>0.35200000000000004</v>
          </cell>
        </row>
        <row r="77">
          <cell r="Q77">
            <v>0.22</v>
          </cell>
        </row>
        <row r="78">
          <cell r="J78" t="str">
            <v>David SOL</v>
          </cell>
          <cell r="K78" t="str">
            <v>Marie-Jeanne NEGRET</v>
          </cell>
          <cell r="Q78">
            <v>0.44</v>
          </cell>
        </row>
        <row r="79">
          <cell r="J79" t="str">
            <v>David SOL</v>
          </cell>
          <cell r="Q79">
            <v>0.44</v>
          </cell>
        </row>
        <row r="80">
          <cell r="J80" t="str">
            <v>David SOL</v>
          </cell>
          <cell r="Q80">
            <v>0.44</v>
          </cell>
        </row>
        <row r="81">
          <cell r="J81" t="str">
            <v>Sophie AUBRY</v>
          </cell>
          <cell r="Q81">
            <v>0.22</v>
          </cell>
        </row>
        <row r="82">
          <cell r="J82" t="str">
            <v>Sophie AUBRY</v>
          </cell>
          <cell r="K82" t="str">
            <v>Thierry LACAZE</v>
          </cell>
          <cell r="Q82">
            <v>0.44</v>
          </cell>
        </row>
        <row r="83">
          <cell r="Q83">
            <v>0.22</v>
          </cell>
        </row>
        <row r="84">
          <cell r="Q84">
            <v>0.44</v>
          </cell>
        </row>
      </sheetData>
      <sheetData sheetId="9"/>
      <sheetData sheetId="10"/>
      <sheetData sheetId="11">
        <row r="4">
          <cell r="B4" t="str">
            <v>Bernard ROQUES</v>
          </cell>
          <cell r="C4" t="str">
            <v>ROQUES Bernard</v>
          </cell>
          <cell r="D4" t="str">
            <v xml:space="preserve"> président d'honneur</v>
          </cell>
          <cell r="E4" t="str">
            <v>membre(site)</v>
          </cell>
          <cell r="F4" t="str">
            <v>b.roques46@yahoo.fr</v>
          </cell>
          <cell r="G4" t="str">
            <v>drappes46@yahoo.fr</v>
          </cell>
          <cell r="I4">
            <v>686276148</v>
          </cell>
          <cell r="L4">
            <v>1</v>
          </cell>
          <cell r="P4" t="str">
            <v>s</v>
          </cell>
          <cell r="S4" t="str">
            <v>attente</v>
          </cell>
          <cell r="Z4">
            <v>1</v>
          </cell>
          <cell r="AA4" t="b">
            <v>0</v>
          </cell>
          <cell r="AB4">
            <v>1</v>
          </cell>
          <cell r="AC4">
            <v>7</v>
          </cell>
          <cell r="AD4">
            <v>7</v>
          </cell>
          <cell r="AE4">
            <v>5</v>
          </cell>
          <cell r="AF4">
            <v>5</v>
          </cell>
          <cell r="AG4">
            <v>5</v>
          </cell>
          <cell r="AH4">
            <v>5</v>
          </cell>
          <cell r="AI4">
            <v>1</v>
          </cell>
          <cell r="AJ4">
            <v>5</v>
          </cell>
          <cell r="AK4">
            <v>1</v>
          </cell>
          <cell r="AL4">
            <v>5</v>
          </cell>
          <cell r="AM4">
            <v>2</v>
          </cell>
          <cell r="AO4">
            <v>1</v>
          </cell>
          <cell r="AQ4">
            <v>1</v>
          </cell>
          <cell r="AT4">
            <v>1</v>
          </cell>
          <cell r="AY4">
            <v>0</v>
          </cell>
          <cell r="BA4">
            <v>0</v>
          </cell>
          <cell r="BB4">
            <v>12</v>
          </cell>
          <cell r="BD4">
            <v>0</v>
          </cell>
          <cell r="BF4">
            <v>0</v>
          </cell>
          <cell r="BH4">
            <v>7</v>
          </cell>
          <cell r="BI4">
            <v>0</v>
          </cell>
          <cell r="BJ4">
            <v>0</v>
          </cell>
          <cell r="BL4">
            <v>1</v>
          </cell>
        </row>
        <row r="5">
          <cell r="B5" t="str">
            <v>Alain CAYROL</v>
          </cell>
          <cell r="C5" t="str">
            <v>CAYROL Alain</v>
          </cell>
          <cell r="D5" t="str">
            <v>adhérent</v>
          </cell>
          <cell r="E5" t="str">
            <v>membre(site)</v>
          </cell>
          <cell r="F5" t="str">
            <v>alain.cayrol@laposte.net</v>
          </cell>
          <cell r="L5">
            <v>1</v>
          </cell>
          <cell r="N5" t="str">
            <v>s</v>
          </cell>
          <cell r="Q5">
            <v>0</v>
          </cell>
          <cell r="R5" t="str">
            <v>B</v>
          </cell>
          <cell r="S5" t="str">
            <v>répondu</v>
          </cell>
          <cell r="T5" t="str">
            <v>non</v>
          </cell>
          <cell r="Z5">
            <v>1</v>
          </cell>
          <cell r="AA5" t="b">
            <v>0</v>
          </cell>
          <cell r="AB5">
            <v>2</v>
          </cell>
          <cell r="AC5">
            <v>2</v>
          </cell>
          <cell r="AD5">
            <v>2</v>
          </cell>
          <cell r="AE5">
            <v>1</v>
          </cell>
          <cell r="AF5">
            <v>1</v>
          </cell>
          <cell r="AG5">
            <v>1</v>
          </cell>
          <cell r="AH5">
            <v>1</v>
          </cell>
          <cell r="AI5">
            <v>1</v>
          </cell>
          <cell r="AJ5">
            <v>2</v>
          </cell>
          <cell r="AK5">
            <v>1</v>
          </cell>
          <cell r="AL5">
            <v>2</v>
          </cell>
          <cell r="AM5">
            <v>2</v>
          </cell>
          <cell r="AO5">
            <v>2</v>
          </cell>
          <cell r="AQ5">
            <v>2</v>
          </cell>
          <cell r="AT5">
            <v>2</v>
          </cell>
          <cell r="AY5">
            <v>0</v>
          </cell>
          <cell r="BA5">
            <v>0</v>
          </cell>
          <cell r="BB5" t="e">
            <v>#N/A</v>
          </cell>
          <cell r="BD5">
            <v>0</v>
          </cell>
          <cell r="BF5">
            <v>0</v>
          </cell>
          <cell r="BH5">
            <v>2</v>
          </cell>
          <cell r="BI5">
            <v>0</v>
          </cell>
          <cell r="BJ5">
            <v>0</v>
          </cell>
          <cell r="BL5">
            <v>1</v>
          </cell>
        </row>
        <row r="6">
          <cell r="B6" t="str">
            <v>Alcide BERENGER</v>
          </cell>
          <cell r="C6" t="str">
            <v>BERENGER Alcide</v>
          </cell>
          <cell r="D6" t="str">
            <v>adhérent</v>
          </cell>
          <cell r="F6" t="str">
            <v>marcberenger@outlook.fr</v>
          </cell>
          <cell r="L6">
            <v>0</v>
          </cell>
          <cell r="Z6">
            <v>0</v>
          </cell>
          <cell r="AA6" t="b">
            <v>0</v>
          </cell>
          <cell r="AB6">
            <v>1</v>
          </cell>
          <cell r="AO6">
            <v>1</v>
          </cell>
          <cell r="AP6">
            <v>1</v>
          </cell>
          <cell r="AQ6">
            <v>1</v>
          </cell>
          <cell r="AT6">
            <v>1</v>
          </cell>
          <cell r="BB6" t="e">
            <v>#N/A</v>
          </cell>
          <cell r="BD6">
            <v>0</v>
          </cell>
          <cell r="BH6">
            <v>0</v>
          </cell>
          <cell r="BI6">
            <v>0</v>
          </cell>
          <cell r="BJ6">
            <v>0</v>
          </cell>
        </row>
        <row r="7">
          <cell r="B7" t="str">
            <v>Christian PRIEUR</v>
          </cell>
          <cell r="C7" t="str">
            <v>PRIEUR Christian</v>
          </cell>
          <cell r="D7" t="str">
            <v>adhérent</v>
          </cell>
          <cell r="E7" t="str">
            <v>membre(site)</v>
          </cell>
          <cell r="F7" t="str">
            <v>christian.prieur6@wanadoo.fr</v>
          </cell>
          <cell r="K7" t="str">
            <v>trésorier adjoint</v>
          </cell>
          <cell r="L7">
            <v>2</v>
          </cell>
          <cell r="M7" t="str">
            <v>p</v>
          </cell>
          <cell r="N7" t="str">
            <v>p</v>
          </cell>
          <cell r="Q7">
            <v>1</v>
          </cell>
          <cell r="R7" t="str">
            <v>B</v>
          </cell>
          <cell r="S7" t="str">
            <v>répondu</v>
          </cell>
          <cell r="T7" t="str">
            <v>oui</v>
          </cell>
          <cell r="Z7">
            <v>4</v>
          </cell>
          <cell r="AA7" t="b">
            <v>0</v>
          </cell>
          <cell r="AB7">
            <v>3</v>
          </cell>
          <cell r="AC7">
            <v>6</v>
          </cell>
          <cell r="AD7">
            <v>6</v>
          </cell>
          <cell r="AE7">
            <v>4</v>
          </cell>
          <cell r="AF7">
            <v>4</v>
          </cell>
          <cell r="AG7">
            <v>4</v>
          </cell>
          <cell r="AH7">
            <v>4</v>
          </cell>
          <cell r="AI7">
            <v>2</v>
          </cell>
          <cell r="AJ7">
            <v>3</v>
          </cell>
          <cell r="AK7">
            <v>2</v>
          </cell>
          <cell r="AL7">
            <v>3</v>
          </cell>
          <cell r="AM7">
            <v>2</v>
          </cell>
          <cell r="AN7">
            <v>2</v>
          </cell>
          <cell r="AO7">
            <v>3</v>
          </cell>
          <cell r="AP7">
            <v>3</v>
          </cell>
          <cell r="AQ7">
            <v>3</v>
          </cell>
          <cell r="AT7">
            <v>3</v>
          </cell>
          <cell r="AY7">
            <v>0</v>
          </cell>
          <cell r="BA7">
            <v>0</v>
          </cell>
          <cell r="BB7">
            <v>3</v>
          </cell>
          <cell r="BD7">
            <v>0</v>
          </cell>
          <cell r="BF7">
            <v>0</v>
          </cell>
          <cell r="BH7">
            <v>6</v>
          </cell>
          <cell r="BI7">
            <v>0</v>
          </cell>
          <cell r="BJ7">
            <v>0</v>
          </cell>
          <cell r="BL7">
            <v>1</v>
          </cell>
        </row>
        <row r="8">
          <cell r="B8" t="str">
            <v>Damien PLOUHINEC</v>
          </cell>
          <cell r="C8" t="str">
            <v>PLOUHINEC Damien</v>
          </cell>
          <cell r="D8" t="str">
            <v>adhérent</v>
          </cell>
          <cell r="F8" t="str">
            <v>damien.plouhinec@gmail.com</v>
          </cell>
          <cell r="I8">
            <v>665041632</v>
          </cell>
          <cell r="L8">
            <v>0</v>
          </cell>
          <cell r="Z8">
            <v>0</v>
          </cell>
          <cell r="AA8" t="b">
            <v>0</v>
          </cell>
          <cell r="AB8">
            <v>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</v>
          </cell>
          <cell r="AK8">
            <v>1</v>
          </cell>
          <cell r="AM8">
            <v>1</v>
          </cell>
          <cell r="AO8">
            <v>1</v>
          </cell>
          <cell r="AQ8">
            <v>1</v>
          </cell>
          <cell r="AT8">
            <v>1</v>
          </cell>
          <cell r="AY8">
            <v>0</v>
          </cell>
          <cell r="BA8">
            <v>0</v>
          </cell>
          <cell r="BB8">
            <v>1</v>
          </cell>
          <cell r="BD8">
            <v>0</v>
          </cell>
          <cell r="BF8">
            <v>0</v>
          </cell>
          <cell r="BH8">
            <v>0</v>
          </cell>
          <cell r="BI8">
            <v>0</v>
          </cell>
          <cell r="BJ8">
            <v>0</v>
          </cell>
        </row>
        <row r="9">
          <cell r="B9" t="str">
            <v>David SOL</v>
          </cell>
          <cell r="C9" t="str">
            <v>SOL David</v>
          </cell>
          <cell r="D9" t="str">
            <v>adhérent</v>
          </cell>
          <cell r="E9" t="str">
            <v>membre(site)</v>
          </cell>
          <cell r="F9" t="str">
            <v>sol.david@laposte.net</v>
          </cell>
          <cell r="I9">
            <v>616845700</v>
          </cell>
          <cell r="J9" t="str">
            <v>Mirabel 46500 Lavergne</v>
          </cell>
          <cell r="K9" t="str">
            <v>trésorier</v>
          </cell>
          <cell r="L9">
            <v>3</v>
          </cell>
          <cell r="M9" t="str">
            <v>s</v>
          </cell>
          <cell r="N9" t="str">
            <v>P</v>
          </cell>
          <cell r="P9" t="str">
            <v>p</v>
          </cell>
          <cell r="Q9">
            <v>2</v>
          </cell>
          <cell r="R9" t="str">
            <v>a</v>
          </cell>
          <cell r="S9" t="str">
            <v>répondu</v>
          </cell>
          <cell r="T9" t="str">
            <v>oui</v>
          </cell>
          <cell r="Z9">
            <v>12</v>
          </cell>
          <cell r="AA9" t="b">
            <v>0</v>
          </cell>
          <cell r="AB9">
            <v>6</v>
          </cell>
          <cell r="AC9">
            <v>9</v>
          </cell>
          <cell r="AD9">
            <v>9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3</v>
          </cell>
          <cell r="AJ9">
            <v>6</v>
          </cell>
          <cell r="AK9">
            <v>3</v>
          </cell>
          <cell r="AL9">
            <v>6</v>
          </cell>
          <cell r="AM9">
            <v>3</v>
          </cell>
          <cell r="AN9">
            <v>3</v>
          </cell>
          <cell r="AO9">
            <v>6</v>
          </cell>
          <cell r="AQ9">
            <v>6</v>
          </cell>
          <cell r="AT9">
            <v>6</v>
          </cell>
          <cell r="AY9">
            <v>0</v>
          </cell>
          <cell r="BA9">
            <v>0</v>
          </cell>
          <cell r="BB9" t="e">
            <v>#N/A</v>
          </cell>
          <cell r="BD9">
            <v>0</v>
          </cell>
          <cell r="BF9">
            <v>0</v>
          </cell>
          <cell r="BH9">
            <v>9</v>
          </cell>
          <cell r="BI9">
            <v>0</v>
          </cell>
          <cell r="BJ9">
            <v>0</v>
          </cell>
          <cell r="BL9">
            <v>1</v>
          </cell>
        </row>
        <row r="10">
          <cell r="B10" t="str">
            <v>Didier LAURANS</v>
          </cell>
          <cell r="C10" t="str">
            <v>LAURANS Didier</v>
          </cell>
          <cell r="D10" t="str">
            <v>adhérent</v>
          </cell>
          <cell r="F10" t="str">
            <v>didier.laurans@hotmail.fr</v>
          </cell>
          <cell r="I10">
            <v>622218011</v>
          </cell>
          <cell r="L10">
            <v>1</v>
          </cell>
          <cell r="N10" t="str">
            <v>s</v>
          </cell>
          <cell r="Q10">
            <v>0</v>
          </cell>
          <cell r="R10">
            <v>0</v>
          </cell>
          <cell r="Z10">
            <v>1</v>
          </cell>
          <cell r="AA10" t="b">
            <v>0</v>
          </cell>
          <cell r="AB10">
            <v>2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O10">
            <v>2</v>
          </cell>
          <cell r="AQ10">
            <v>2</v>
          </cell>
          <cell r="AT10">
            <v>2</v>
          </cell>
          <cell r="AY10">
            <v>0</v>
          </cell>
          <cell r="BA10">
            <v>0</v>
          </cell>
          <cell r="BB10" t="e">
            <v>#N/A</v>
          </cell>
          <cell r="BD10">
            <v>0</v>
          </cell>
          <cell r="BF10">
            <v>0</v>
          </cell>
          <cell r="BH10">
            <v>0</v>
          </cell>
          <cell r="BI10">
            <v>0</v>
          </cell>
          <cell r="BJ10">
            <v>0</v>
          </cell>
          <cell r="BL10">
            <v>1</v>
          </cell>
        </row>
        <row r="11">
          <cell r="B11" t="str">
            <v>Francis KOVACS</v>
          </cell>
          <cell r="C11" t="str">
            <v>KOVACS Francis</v>
          </cell>
          <cell r="D11" t="str">
            <v>adhérent</v>
          </cell>
          <cell r="E11" t="str">
            <v>membre(site)</v>
          </cell>
          <cell r="F11" t="str">
            <v>kovacsf46@gmail.com</v>
          </cell>
          <cell r="G11" t="str">
            <v>francis.kovacs@libertysurf.fr</v>
          </cell>
          <cell r="L11">
            <v>1</v>
          </cell>
          <cell r="N11" t="str">
            <v>s</v>
          </cell>
          <cell r="Q11">
            <v>2</v>
          </cell>
          <cell r="R11" t="str">
            <v>B</v>
          </cell>
          <cell r="S11" t="str">
            <v>attente</v>
          </cell>
          <cell r="Z11">
            <v>0</v>
          </cell>
          <cell r="AA11" t="b">
            <v>0</v>
          </cell>
          <cell r="AB11">
            <v>1</v>
          </cell>
          <cell r="AC11">
            <v>1</v>
          </cell>
          <cell r="AD11">
            <v>1</v>
          </cell>
          <cell r="AE11">
            <v>1</v>
          </cell>
          <cell r="AF11">
            <v>1</v>
          </cell>
          <cell r="AG11">
            <v>1</v>
          </cell>
          <cell r="AH11">
            <v>1</v>
          </cell>
          <cell r="AI11">
            <v>1</v>
          </cell>
          <cell r="AJ11">
            <v>1</v>
          </cell>
          <cell r="AK11">
            <v>1</v>
          </cell>
          <cell r="AL11">
            <v>1</v>
          </cell>
          <cell r="AM11">
            <v>1</v>
          </cell>
          <cell r="AO11">
            <v>1</v>
          </cell>
          <cell r="AP11">
            <v>1</v>
          </cell>
          <cell r="AQ11">
            <v>1</v>
          </cell>
          <cell r="AT11">
            <v>1</v>
          </cell>
          <cell r="AY11">
            <v>0</v>
          </cell>
          <cell r="BA11">
            <v>0</v>
          </cell>
          <cell r="BB11" t="e">
            <v>#N/A</v>
          </cell>
          <cell r="BD11">
            <v>0</v>
          </cell>
          <cell r="BF11">
            <v>0</v>
          </cell>
          <cell r="BH11">
            <v>1</v>
          </cell>
          <cell r="BI11">
            <v>0</v>
          </cell>
          <cell r="BJ11">
            <v>0</v>
          </cell>
          <cell r="BL11">
            <v>1</v>
          </cell>
        </row>
        <row r="12">
          <cell r="B12" t="str">
            <v>Isabelle LACHAUD</v>
          </cell>
          <cell r="C12" t="str">
            <v>LACHAUD Isabelle</v>
          </cell>
          <cell r="D12" t="str">
            <v>adhérent</v>
          </cell>
          <cell r="F12" t="str">
            <v>nylalachaud@laposte.net</v>
          </cell>
          <cell r="L12">
            <v>1</v>
          </cell>
          <cell r="N12" t="str">
            <v>s</v>
          </cell>
          <cell r="Z12">
            <v>0</v>
          </cell>
          <cell r="AA12" t="b">
            <v>0</v>
          </cell>
          <cell r="AB12">
            <v>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</v>
          </cell>
          <cell r="AJ12">
            <v>1</v>
          </cell>
          <cell r="AK12">
            <v>1</v>
          </cell>
          <cell r="AM12">
            <v>1</v>
          </cell>
          <cell r="AO12">
            <v>1</v>
          </cell>
          <cell r="AQ12">
            <v>1</v>
          </cell>
          <cell r="AT12">
            <v>1</v>
          </cell>
          <cell r="AY12">
            <v>0</v>
          </cell>
          <cell r="BA12">
            <v>0</v>
          </cell>
          <cell r="BB12" t="e">
            <v>#N/A</v>
          </cell>
          <cell r="BD12">
            <v>0</v>
          </cell>
          <cell r="BF12">
            <v>0</v>
          </cell>
          <cell r="BH12">
            <v>0</v>
          </cell>
          <cell r="BI12">
            <v>0</v>
          </cell>
          <cell r="BJ12">
            <v>0</v>
          </cell>
          <cell r="BL12">
            <v>1</v>
          </cell>
        </row>
        <row r="13">
          <cell r="B13" t="str">
            <v>Jacques PETIT</v>
          </cell>
          <cell r="C13" t="str">
            <v>PETIT Jacques</v>
          </cell>
          <cell r="D13" t="str">
            <v>adhérent</v>
          </cell>
          <cell r="E13" t="str">
            <v>membre(site)</v>
          </cell>
          <cell r="F13" t="str">
            <v>petit.jj@wanadoo.fr</v>
          </cell>
          <cell r="K13" t="str">
            <v>secrétaire</v>
          </cell>
          <cell r="L13">
            <v>2</v>
          </cell>
          <cell r="N13" t="str">
            <v>s</v>
          </cell>
          <cell r="O13" t="str">
            <v>s</v>
          </cell>
          <cell r="Q13">
            <v>1</v>
          </cell>
          <cell r="R13" t="str">
            <v>A</v>
          </cell>
          <cell r="S13" t="str">
            <v>répondu</v>
          </cell>
          <cell r="T13" t="str">
            <v>non</v>
          </cell>
          <cell r="Z13">
            <v>4</v>
          </cell>
          <cell r="AA13" t="b">
            <v>0</v>
          </cell>
          <cell r="AB13">
            <v>3</v>
          </cell>
          <cell r="AC13">
            <v>3</v>
          </cell>
          <cell r="AD13">
            <v>3</v>
          </cell>
          <cell r="AE13">
            <v>4</v>
          </cell>
          <cell r="AF13">
            <v>4</v>
          </cell>
          <cell r="AG13">
            <v>4</v>
          </cell>
          <cell r="AH13">
            <v>2</v>
          </cell>
          <cell r="AI13">
            <v>2</v>
          </cell>
          <cell r="AJ13">
            <v>2</v>
          </cell>
          <cell r="AK13">
            <v>2</v>
          </cell>
          <cell r="AL13">
            <v>2</v>
          </cell>
          <cell r="AM13">
            <v>2</v>
          </cell>
          <cell r="AN13">
            <v>2</v>
          </cell>
          <cell r="AO13">
            <v>3</v>
          </cell>
          <cell r="AQ13">
            <v>3</v>
          </cell>
          <cell r="AT13">
            <v>3</v>
          </cell>
          <cell r="AY13">
            <v>0</v>
          </cell>
          <cell r="BA13">
            <v>0</v>
          </cell>
          <cell r="BB13" t="e">
            <v>#N/A</v>
          </cell>
          <cell r="BD13">
            <v>0</v>
          </cell>
          <cell r="BF13">
            <v>0</v>
          </cell>
          <cell r="BH13">
            <v>3</v>
          </cell>
          <cell r="BI13">
            <v>0</v>
          </cell>
          <cell r="BJ13">
            <v>0</v>
          </cell>
          <cell r="BL13">
            <v>1</v>
          </cell>
        </row>
        <row r="14">
          <cell r="B14" t="str">
            <v>Jean-Louis LACHAUD</v>
          </cell>
          <cell r="C14" t="str">
            <v>LACHAUD Jean-Louis</v>
          </cell>
          <cell r="D14" t="str">
            <v>adhérent</v>
          </cell>
          <cell r="F14" t="str">
            <v>nylalachaud@laposte.net</v>
          </cell>
          <cell r="L14">
            <v>1</v>
          </cell>
          <cell r="N14" t="str">
            <v>s</v>
          </cell>
          <cell r="S14" t="str">
            <v>répondu</v>
          </cell>
          <cell r="T14">
            <v>1</v>
          </cell>
          <cell r="X14">
            <v>2</v>
          </cell>
          <cell r="Z14">
            <v>1</v>
          </cell>
          <cell r="AA14" t="b">
            <v>1</v>
          </cell>
          <cell r="AB14">
            <v>2</v>
          </cell>
          <cell r="AC14">
            <v>1</v>
          </cell>
          <cell r="AD14">
            <v>1</v>
          </cell>
          <cell r="AE14">
            <v>2</v>
          </cell>
          <cell r="AF14">
            <v>2</v>
          </cell>
          <cell r="AG14">
            <v>1</v>
          </cell>
          <cell r="AH14">
            <v>1</v>
          </cell>
          <cell r="AI14">
            <v>1</v>
          </cell>
          <cell r="AJ14">
            <v>1</v>
          </cell>
          <cell r="AK14">
            <v>1</v>
          </cell>
          <cell r="AM14">
            <v>1</v>
          </cell>
          <cell r="AO14">
            <v>2</v>
          </cell>
          <cell r="AQ14">
            <v>2</v>
          </cell>
          <cell r="AT14">
            <v>2</v>
          </cell>
          <cell r="AY14">
            <v>0</v>
          </cell>
          <cell r="BA14">
            <v>0</v>
          </cell>
          <cell r="BB14" t="e">
            <v>#N/A</v>
          </cell>
          <cell r="BD14">
            <v>0</v>
          </cell>
          <cell r="BF14">
            <v>0</v>
          </cell>
          <cell r="BH14">
            <v>1</v>
          </cell>
          <cell r="BI14">
            <v>0</v>
          </cell>
          <cell r="BJ14">
            <v>0</v>
          </cell>
          <cell r="BL14">
            <v>1</v>
          </cell>
        </row>
        <row r="15">
          <cell r="B15" t="str">
            <v>Joëlle PETIT</v>
          </cell>
          <cell r="C15" t="str">
            <v>PETIT Joëlle</v>
          </cell>
          <cell r="D15" t="str">
            <v>adhérent</v>
          </cell>
          <cell r="F15" t="str">
            <v>petit.jj@wanadoo.fr</v>
          </cell>
          <cell r="L15">
            <v>1</v>
          </cell>
          <cell r="N15" t="str">
            <v>s</v>
          </cell>
          <cell r="Q15">
            <v>2</v>
          </cell>
          <cell r="R15" t="str">
            <v>A</v>
          </cell>
          <cell r="S15" t="str">
            <v>répondu</v>
          </cell>
          <cell r="T15" t="str">
            <v>non</v>
          </cell>
          <cell r="Z15">
            <v>1</v>
          </cell>
          <cell r="AA15" t="b">
            <v>1</v>
          </cell>
          <cell r="AB15">
            <v>2</v>
          </cell>
          <cell r="AC15">
            <v>2</v>
          </cell>
          <cell r="AD15">
            <v>2</v>
          </cell>
          <cell r="AE15">
            <v>2</v>
          </cell>
          <cell r="AF15">
            <v>2</v>
          </cell>
          <cell r="AG15">
            <v>2</v>
          </cell>
          <cell r="AH15">
            <v>2</v>
          </cell>
          <cell r="AI15">
            <v>2</v>
          </cell>
          <cell r="AJ15">
            <v>2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Q15">
            <v>2</v>
          </cell>
          <cell r="AT15">
            <v>2</v>
          </cell>
          <cell r="AY15">
            <v>0</v>
          </cell>
          <cell r="BA15">
            <v>0</v>
          </cell>
          <cell r="BB15" t="e">
            <v>#N/A</v>
          </cell>
          <cell r="BD15">
            <v>0</v>
          </cell>
          <cell r="BF15">
            <v>0</v>
          </cell>
          <cell r="BH15">
            <v>2</v>
          </cell>
          <cell r="BI15">
            <v>0</v>
          </cell>
          <cell r="BJ15">
            <v>0</v>
          </cell>
          <cell r="BL15">
            <v>1</v>
          </cell>
        </row>
        <row r="16">
          <cell r="B16" t="str">
            <v>Lionel RENAULT</v>
          </cell>
          <cell r="C16" t="str">
            <v>RENAULT Lionel</v>
          </cell>
          <cell r="D16" t="str">
            <v>adhérent</v>
          </cell>
          <cell r="E16" t="str">
            <v>café associatif</v>
          </cell>
          <cell r="F16" t="str">
            <v>lionelrenault555@orange.fr</v>
          </cell>
          <cell r="I16">
            <v>676735427</v>
          </cell>
          <cell r="L16">
            <v>1</v>
          </cell>
          <cell r="N16" t="str">
            <v>?</v>
          </cell>
          <cell r="Z16">
            <v>0</v>
          </cell>
          <cell r="AA16" t="b">
            <v>0</v>
          </cell>
          <cell r="AB16">
            <v>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</v>
          </cell>
          <cell r="AJ16">
            <v>1</v>
          </cell>
          <cell r="AK16">
            <v>1</v>
          </cell>
          <cell r="AM16">
            <v>1</v>
          </cell>
          <cell r="AO16">
            <v>1</v>
          </cell>
          <cell r="AQ16">
            <v>1</v>
          </cell>
          <cell r="AT16">
            <v>1</v>
          </cell>
          <cell r="AY16">
            <v>0</v>
          </cell>
          <cell r="BA16">
            <v>0</v>
          </cell>
          <cell r="BB16" t="e">
            <v>#N/A</v>
          </cell>
          <cell r="BD16">
            <v>0</v>
          </cell>
          <cell r="BF16">
            <v>0</v>
          </cell>
          <cell r="BH16">
            <v>0</v>
          </cell>
          <cell r="BI16">
            <v>0</v>
          </cell>
          <cell r="BJ16">
            <v>0</v>
          </cell>
        </row>
        <row r="17">
          <cell r="B17" t="str">
            <v>Marie-Jeanne NEGRET</v>
          </cell>
          <cell r="C17" t="str">
            <v>NEGRET Marie-Jeanne</v>
          </cell>
          <cell r="D17" t="str">
            <v>adhérent</v>
          </cell>
          <cell r="E17" t="str">
            <v>membre(site)</v>
          </cell>
          <cell r="F17" t="str">
            <v>marie-jeanne.negret@orange.fr</v>
          </cell>
          <cell r="I17">
            <v>624069877</v>
          </cell>
          <cell r="K17" t="str">
            <v>secrétaire-adjoint</v>
          </cell>
          <cell r="L17">
            <v>1</v>
          </cell>
          <cell r="N17" t="str">
            <v>p</v>
          </cell>
          <cell r="Q17">
            <v>2</v>
          </cell>
          <cell r="R17" t="str">
            <v>B</v>
          </cell>
          <cell r="S17" t="str">
            <v>attente</v>
          </cell>
          <cell r="Z17">
            <v>9</v>
          </cell>
          <cell r="AA17" t="b">
            <v>0</v>
          </cell>
          <cell r="AB17">
            <v>4</v>
          </cell>
          <cell r="AC17">
            <v>5</v>
          </cell>
          <cell r="AD17">
            <v>5</v>
          </cell>
          <cell r="AE17">
            <v>4</v>
          </cell>
          <cell r="AF17">
            <v>4</v>
          </cell>
          <cell r="AG17">
            <v>4</v>
          </cell>
          <cell r="AH17">
            <v>4</v>
          </cell>
          <cell r="AI17">
            <v>2</v>
          </cell>
          <cell r="AK17">
            <v>2</v>
          </cell>
          <cell r="AM17">
            <v>2</v>
          </cell>
          <cell r="AN17">
            <v>2</v>
          </cell>
          <cell r="AO17">
            <v>4</v>
          </cell>
          <cell r="AQ17">
            <v>4</v>
          </cell>
          <cell r="AT17">
            <v>4</v>
          </cell>
          <cell r="AY17">
            <v>0</v>
          </cell>
          <cell r="BA17">
            <v>0</v>
          </cell>
          <cell r="BB17" t="e">
            <v>#N/A</v>
          </cell>
          <cell r="BD17">
            <v>0</v>
          </cell>
          <cell r="BF17">
            <v>0</v>
          </cell>
          <cell r="BH17">
            <v>5</v>
          </cell>
          <cell r="BI17">
            <v>0</v>
          </cell>
          <cell r="BJ17">
            <v>0</v>
          </cell>
          <cell r="BL17">
            <v>1</v>
          </cell>
        </row>
        <row r="18">
          <cell r="B18" t="str">
            <v>Marie-Paule KOVACS</v>
          </cell>
          <cell r="C18" t="str">
            <v>KOVACS Marie-Paule</v>
          </cell>
          <cell r="D18" t="str">
            <v>adhérent</v>
          </cell>
          <cell r="E18" t="str">
            <v>membre(site)</v>
          </cell>
          <cell r="F18" t="str">
            <v>mp.kovacs@libertysurf.fr</v>
          </cell>
          <cell r="L18">
            <v>1</v>
          </cell>
          <cell r="N18" t="str">
            <v>s</v>
          </cell>
          <cell r="S18" t="str">
            <v>attente</v>
          </cell>
          <cell r="Z18">
            <v>0</v>
          </cell>
          <cell r="AA18" t="b">
            <v>0</v>
          </cell>
          <cell r="AB18">
            <v>1</v>
          </cell>
          <cell r="AC18">
            <v>1</v>
          </cell>
          <cell r="AD18">
            <v>1</v>
          </cell>
          <cell r="AE18">
            <v>1</v>
          </cell>
          <cell r="AF18">
            <v>1</v>
          </cell>
          <cell r="AG18">
            <v>1</v>
          </cell>
          <cell r="AH18">
            <v>1</v>
          </cell>
          <cell r="AI18">
            <v>1</v>
          </cell>
          <cell r="AJ18">
            <v>1</v>
          </cell>
          <cell r="AK18">
            <v>1</v>
          </cell>
          <cell r="AL18">
            <v>1</v>
          </cell>
          <cell r="AM18">
            <v>1</v>
          </cell>
          <cell r="AO18">
            <v>1</v>
          </cell>
          <cell r="AP18">
            <v>1</v>
          </cell>
          <cell r="AQ18">
            <v>1</v>
          </cell>
          <cell r="AT18">
            <v>1</v>
          </cell>
          <cell r="AY18">
            <v>0</v>
          </cell>
          <cell r="BA18">
            <v>0</v>
          </cell>
          <cell r="BB18" t="e">
            <v>#N/A</v>
          </cell>
          <cell r="BD18">
            <v>0</v>
          </cell>
          <cell r="BF18">
            <v>0</v>
          </cell>
          <cell r="BH18">
            <v>1</v>
          </cell>
          <cell r="BI18">
            <v>0</v>
          </cell>
          <cell r="BJ18">
            <v>0</v>
          </cell>
          <cell r="BL18">
            <v>1</v>
          </cell>
        </row>
        <row r="19">
          <cell r="B19" t="str">
            <v>Martine LAURENSOU</v>
          </cell>
          <cell r="C19" t="str">
            <v>LAURENSOU Martine</v>
          </cell>
          <cell r="D19" t="str">
            <v>adhérent</v>
          </cell>
          <cell r="F19" t="str">
            <v>tarmine46@hotmail.fr</v>
          </cell>
          <cell r="L19">
            <v>1</v>
          </cell>
          <cell r="N19" t="str">
            <v>s</v>
          </cell>
          <cell r="Z19">
            <v>0</v>
          </cell>
          <cell r="AA19" t="b">
            <v>0</v>
          </cell>
          <cell r="AB19">
            <v>1</v>
          </cell>
          <cell r="AC19">
            <v>1</v>
          </cell>
          <cell r="AD19">
            <v>1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</v>
          </cell>
          <cell r="AJ19">
            <v>1</v>
          </cell>
          <cell r="AK19">
            <v>1</v>
          </cell>
          <cell r="AL19">
            <v>1</v>
          </cell>
          <cell r="AM19">
            <v>1</v>
          </cell>
          <cell r="AO19">
            <v>1</v>
          </cell>
          <cell r="AQ19">
            <v>1</v>
          </cell>
          <cell r="AT19">
            <v>1</v>
          </cell>
          <cell r="AY19">
            <v>0</v>
          </cell>
          <cell r="BA19">
            <v>0</v>
          </cell>
          <cell r="BB19" t="e">
            <v>#N/A</v>
          </cell>
          <cell r="BD19">
            <v>0</v>
          </cell>
          <cell r="BF19">
            <v>0</v>
          </cell>
          <cell r="BH19">
            <v>1</v>
          </cell>
          <cell r="BI19">
            <v>0</v>
          </cell>
          <cell r="BJ19">
            <v>0</v>
          </cell>
          <cell r="BL19">
            <v>1</v>
          </cell>
        </row>
        <row r="20">
          <cell r="B20" t="str">
            <v>Muriel BROUILLARD</v>
          </cell>
          <cell r="C20" t="str">
            <v>BROUILLARD Muriel</v>
          </cell>
          <cell r="D20" t="str">
            <v>adhérent</v>
          </cell>
          <cell r="L20">
            <v>0</v>
          </cell>
          <cell r="Z20">
            <v>0</v>
          </cell>
          <cell r="AA20" t="b">
            <v>0</v>
          </cell>
          <cell r="AB20">
            <v>1</v>
          </cell>
          <cell r="AO20">
            <v>1</v>
          </cell>
          <cell r="AP20">
            <v>1</v>
          </cell>
          <cell r="AQ20">
            <v>1</v>
          </cell>
          <cell r="AT20">
            <v>1</v>
          </cell>
          <cell r="BB20" t="e">
            <v>#N/A</v>
          </cell>
          <cell r="BD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B21" t="str">
            <v>Patricia SADOU</v>
          </cell>
          <cell r="C21" t="str">
            <v>SADOU Patricia</v>
          </cell>
          <cell r="D21" t="str">
            <v>adhérent</v>
          </cell>
          <cell r="F21" t="str">
            <v>patricia.sadou@justice.fr</v>
          </cell>
          <cell r="I21">
            <v>668422682</v>
          </cell>
          <cell r="L21">
            <v>0</v>
          </cell>
          <cell r="Z21">
            <v>0</v>
          </cell>
          <cell r="AB21">
            <v>1</v>
          </cell>
          <cell r="AQ21">
            <v>1</v>
          </cell>
          <cell r="AR21">
            <v>1</v>
          </cell>
          <cell r="AT21">
            <v>1</v>
          </cell>
        </row>
        <row r="22">
          <cell r="B22" t="str">
            <v>Philippe AURIOL</v>
          </cell>
          <cell r="C22" t="str">
            <v>AURIOL Philippe</v>
          </cell>
          <cell r="D22" t="str">
            <v>adhérent</v>
          </cell>
          <cell r="E22" t="str">
            <v>membre(site)</v>
          </cell>
          <cell r="F22" t="str">
            <v>auriolphilippe46@gmail.com</v>
          </cell>
          <cell r="G22" t="str">
            <v>philippe.auriol@ratier-figeac.fr</v>
          </cell>
          <cell r="I22">
            <v>783158612</v>
          </cell>
          <cell r="L22">
            <v>3</v>
          </cell>
          <cell r="M22" t="str">
            <v>s</v>
          </cell>
          <cell r="N22" t="str">
            <v>p</v>
          </cell>
          <cell r="O22" t="str">
            <v>s</v>
          </cell>
          <cell r="Q22">
            <v>2</v>
          </cell>
          <cell r="R22" t="str">
            <v>A</v>
          </cell>
          <cell r="S22" t="str">
            <v>répondu</v>
          </cell>
          <cell r="T22">
            <v>1</v>
          </cell>
          <cell r="X22">
            <v>1</v>
          </cell>
          <cell r="Z22">
            <v>2</v>
          </cell>
          <cell r="AA22" t="b">
            <v>0</v>
          </cell>
          <cell r="AB22">
            <v>2</v>
          </cell>
          <cell r="AC22">
            <v>4</v>
          </cell>
          <cell r="AE22">
            <v>1</v>
          </cell>
          <cell r="AG22">
            <v>1</v>
          </cell>
          <cell r="AI22">
            <v>0</v>
          </cell>
          <cell r="AK22">
            <v>2</v>
          </cell>
          <cell r="AM22">
            <v>1</v>
          </cell>
          <cell r="AO22">
            <v>2</v>
          </cell>
          <cell r="AP22">
            <v>1</v>
          </cell>
          <cell r="AQ22">
            <v>2</v>
          </cell>
          <cell r="AT22">
            <v>2</v>
          </cell>
          <cell r="AY22">
            <v>0</v>
          </cell>
          <cell r="BA22">
            <v>0</v>
          </cell>
          <cell r="BB22" t="e">
            <v>#N/A</v>
          </cell>
          <cell r="BD22">
            <v>0</v>
          </cell>
          <cell r="BF22">
            <v>0</v>
          </cell>
          <cell r="BH22">
            <v>4</v>
          </cell>
          <cell r="BI22">
            <v>0</v>
          </cell>
          <cell r="BJ22">
            <v>0</v>
          </cell>
          <cell r="BL22">
            <v>0</v>
          </cell>
        </row>
        <row r="23">
          <cell r="B23" t="str">
            <v>René LAURENSOU</v>
          </cell>
          <cell r="C23" t="str">
            <v>René LAURENSOU</v>
          </cell>
          <cell r="D23" t="str">
            <v>adhérent</v>
          </cell>
          <cell r="F23" t="str">
            <v>garyx46@hotmail.com</v>
          </cell>
          <cell r="L23">
            <v>1</v>
          </cell>
          <cell r="N23" t="str">
            <v>s</v>
          </cell>
          <cell r="Q23">
            <v>0</v>
          </cell>
          <cell r="R23">
            <v>0</v>
          </cell>
          <cell r="Z23">
            <v>0</v>
          </cell>
          <cell r="AA23" t="b">
            <v>0</v>
          </cell>
          <cell r="AB23">
            <v>1</v>
          </cell>
          <cell r="AC23">
            <v>1</v>
          </cell>
          <cell r="AD23">
            <v>1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O23">
            <v>1</v>
          </cell>
          <cell r="AQ23">
            <v>1</v>
          </cell>
          <cell r="AT23">
            <v>1</v>
          </cell>
          <cell r="AY23">
            <v>0</v>
          </cell>
          <cell r="BA23">
            <v>0</v>
          </cell>
          <cell r="BB23" t="e">
            <v>#N/A</v>
          </cell>
          <cell r="BD23">
            <v>0</v>
          </cell>
          <cell r="BF23">
            <v>0</v>
          </cell>
          <cell r="BH23">
            <v>1</v>
          </cell>
          <cell r="BI23">
            <v>0</v>
          </cell>
          <cell r="BJ23">
            <v>0</v>
          </cell>
          <cell r="BL23">
            <v>1</v>
          </cell>
        </row>
        <row r="24">
          <cell r="B24" t="str">
            <v>René VEZINET</v>
          </cell>
          <cell r="C24" t="str">
            <v>René VEZINET</v>
          </cell>
          <cell r="D24" t="str">
            <v>adhérent</v>
          </cell>
          <cell r="E24" t="str">
            <v>membre(site)</v>
          </cell>
          <cell r="F24" t="str">
            <v>revezat@gmail.com</v>
          </cell>
          <cell r="L24">
            <v>1</v>
          </cell>
          <cell r="N24" t="str">
            <v>s</v>
          </cell>
          <cell r="Q24">
            <v>0</v>
          </cell>
          <cell r="R24" t="str">
            <v>A</v>
          </cell>
          <cell r="Z24">
            <v>1</v>
          </cell>
          <cell r="AA24" t="b">
            <v>0</v>
          </cell>
          <cell r="AB24">
            <v>2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2</v>
          </cell>
          <cell r="AJ24">
            <v>3</v>
          </cell>
          <cell r="AK24">
            <v>2</v>
          </cell>
          <cell r="AL24">
            <v>3</v>
          </cell>
          <cell r="AM24">
            <v>1</v>
          </cell>
          <cell r="AN24">
            <v>1</v>
          </cell>
          <cell r="AO24">
            <v>2</v>
          </cell>
          <cell r="AQ24">
            <v>2</v>
          </cell>
          <cell r="AT24">
            <v>2</v>
          </cell>
          <cell r="BB24" t="e">
            <v>#N/A</v>
          </cell>
          <cell r="BD24">
            <v>0</v>
          </cell>
          <cell r="BH24">
            <v>1</v>
          </cell>
          <cell r="BI24">
            <v>0</v>
          </cell>
          <cell r="BJ24">
            <v>0</v>
          </cell>
        </row>
        <row r="25">
          <cell r="B25" t="str">
            <v>Sophie AUBRY</v>
          </cell>
          <cell r="C25" t="str">
            <v>Sophie AUBRY</v>
          </cell>
          <cell r="D25" t="str">
            <v>adhérent</v>
          </cell>
          <cell r="E25" t="str">
            <v>membre(site)</v>
          </cell>
          <cell r="F25" t="str">
            <v>sophie.aubry1846@gmail.com</v>
          </cell>
          <cell r="I25">
            <v>630201034</v>
          </cell>
          <cell r="J25" t="str">
            <v>Mirabel 46500 Lavergne</v>
          </cell>
          <cell r="L25">
            <v>2</v>
          </cell>
          <cell r="N25" t="str">
            <v>p</v>
          </cell>
          <cell r="O25" t="str">
            <v>P</v>
          </cell>
          <cell r="Q25">
            <v>2</v>
          </cell>
          <cell r="R25" t="str">
            <v>b</v>
          </cell>
          <cell r="S25" t="str">
            <v>répondu</v>
          </cell>
          <cell r="T25">
            <v>1</v>
          </cell>
          <cell r="X25">
            <v>1</v>
          </cell>
          <cell r="Z25">
            <v>3</v>
          </cell>
          <cell r="AA25" t="b">
            <v>0</v>
          </cell>
          <cell r="AB25">
            <v>3</v>
          </cell>
          <cell r="AC25">
            <v>3</v>
          </cell>
          <cell r="AD25">
            <v>3</v>
          </cell>
          <cell r="AE25">
            <v>3</v>
          </cell>
          <cell r="AF25">
            <v>3</v>
          </cell>
          <cell r="AG25">
            <v>3</v>
          </cell>
          <cell r="AH25">
            <v>3</v>
          </cell>
          <cell r="AI25">
            <v>2</v>
          </cell>
          <cell r="AJ25">
            <v>3</v>
          </cell>
          <cell r="AK25">
            <v>2</v>
          </cell>
          <cell r="AL25">
            <v>3</v>
          </cell>
          <cell r="AM25">
            <v>2</v>
          </cell>
          <cell r="AN25">
            <v>2</v>
          </cell>
          <cell r="AO25">
            <v>3</v>
          </cell>
          <cell r="AQ25">
            <v>3</v>
          </cell>
          <cell r="AT25">
            <v>3</v>
          </cell>
          <cell r="AY25">
            <v>0</v>
          </cell>
          <cell r="BA25">
            <v>0</v>
          </cell>
          <cell r="BB25" t="e">
            <v>#N/A</v>
          </cell>
          <cell r="BD25">
            <v>0</v>
          </cell>
          <cell r="BF25">
            <v>0</v>
          </cell>
          <cell r="BH25">
            <v>3</v>
          </cell>
          <cell r="BI25">
            <v>0</v>
          </cell>
          <cell r="BJ25">
            <v>0</v>
          </cell>
        </row>
        <row r="26">
          <cell r="B26" t="str">
            <v>Sophie TERZULLI</v>
          </cell>
          <cell r="C26" t="str">
            <v>Sophie TERZULLI</v>
          </cell>
          <cell r="D26" t="str">
            <v>adhérent</v>
          </cell>
          <cell r="E26" t="str">
            <v>lieu brassage BR22</v>
          </cell>
          <cell r="F26" t="str">
            <v>sophie_quentin@yahoo.fr</v>
          </cell>
          <cell r="L26">
            <v>0</v>
          </cell>
          <cell r="Z26">
            <v>0</v>
          </cell>
          <cell r="AA26" t="b">
            <v>0</v>
          </cell>
          <cell r="AB26">
            <v>1</v>
          </cell>
          <cell r="AO26">
            <v>1</v>
          </cell>
          <cell r="AP26">
            <v>1</v>
          </cell>
          <cell r="AQ26">
            <v>1</v>
          </cell>
          <cell r="AT26">
            <v>1</v>
          </cell>
          <cell r="AY26">
            <v>0</v>
          </cell>
          <cell r="BA26">
            <v>0</v>
          </cell>
          <cell r="BB26" t="e">
            <v>#N/A</v>
          </cell>
          <cell r="BD26">
            <v>0</v>
          </cell>
          <cell r="BF26">
            <v>0</v>
          </cell>
          <cell r="BH26">
            <v>0</v>
          </cell>
          <cell r="BI26">
            <v>0</v>
          </cell>
          <cell r="BJ26">
            <v>0</v>
          </cell>
          <cell r="BK26" t="str">
            <v/>
          </cell>
        </row>
        <row r="27">
          <cell r="B27" t="str">
            <v>Sylvie GRZEGORCZYK</v>
          </cell>
          <cell r="C27" t="str">
            <v>Sylvie GRZEGORCZYK</v>
          </cell>
          <cell r="D27" t="str">
            <v>adhérent</v>
          </cell>
          <cell r="E27" t="str">
            <v>membre(site)</v>
          </cell>
          <cell r="F27" t="str">
            <v>sylvie.grzegorczyk@free.fr</v>
          </cell>
          <cell r="G27" t="str">
            <v>grzegorczyksylvie@gmail.com</v>
          </cell>
          <cell r="I27">
            <v>683404060</v>
          </cell>
          <cell r="L27">
            <v>2</v>
          </cell>
          <cell r="M27" t="str">
            <v>p</v>
          </cell>
          <cell r="N27" t="str">
            <v>p</v>
          </cell>
          <cell r="Q27">
            <v>0</v>
          </cell>
          <cell r="R27" t="str">
            <v>B</v>
          </cell>
          <cell r="S27" t="str">
            <v>répondu</v>
          </cell>
          <cell r="T27">
            <v>1</v>
          </cell>
          <cell r="X27">
            <v>1</v>
          </cell>
          <cell r="Z27">
            <v>6</v>
          </cell>
          <cell r="AA27" t="b">
            <v>0</v>
          </cell>
          <cell r="AB27">
            <v>3</v>
          </cell>
          <cell r="AC27">
            <v>4</v>
          </cell>
          <cell r="AD27">
            <v>4</v>
          </cell>
          <cell r="AE27">
            <v>4</v>
          </cell>
          <cell r="AF27">
            <v>4</v>
          </cell>
          <cell r="AG27">
            <v>3</v>
          </cell>
          <cell r="AI27">
            <v>2</v>
          </cell>
          <cell r="AJ27">
            <v>3</v>
          </cell>
          <cell r="AK27">
            <v>2</v>
          </cell>
          <cell r="AM27">
            <v>2</v>
          </cell>
          <cell r="AN27">
            <v>2</v>
          </cell>
          <cell r="AO27">
            <v>3</v>
          </cell>
          <cell r="AQ27">
            <v>3</v>
          </cell>
          <cell r="AT27">
            <v>3</v>
          </cell>
          <cell r="AY27">
            <v>0</v>
          </cell>
          <cell r="BA27">
            <v>0</v>
          </cell>
          <cell r="BB27" t="e">
            <v>#N/A</v>
          </cell>
          <cell r="BD27">
            <v>0</v>
          </cell>
          <cell r="BF27">
            <v>0</v>
          </cell>
          <cell r="BH27">
            <v>4</v>
          </cell>
          <cell r="BI27">
            <v>0</v>
          </cell>
          <cell r="BJ27">
            <v>0</v>
          </cell>
          <cell r="BL27">
            <v>4</v>
          </cell>
        </row>
        <row r="28">
          <cell r="B28" t="str">
            <v>Sylvie RANNOU</v>
          </cell>
          <cell r="C28" t="str">
            <v>Sylvie RANNOU</v>
          </cell>
          <cell r="D28" t="str">
            <v>adhérent</v>
          </cell>
          <cell r="E28" t="str">
            <v>membre(site)</v>
          </cell>
          <cell r="F28" t="str">
            <v>srannou02@yahoo.fr</v>
          </cell>
          <cell r="I28">
            <v>681510837</v>
          </cell>
          <cell r="L28">
            <v>1</v>
          </cell>
          <cell r="N28" t="str">
            <v>p</v>
          </cell>
          <cell r="S28" t="str">
            <v>répondu</v>
          </cell>
          <cell r="T28" t="str">
            <v>non</v>
          </cell>
          <cell r="Z28">
            <v>0</v>
          </cell>
          <cell r="AA28" t="b">
            <v>0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K28">
            <v>1</v>
          </cell>
          <cell r="AM28">
            <v>1</v>
          </cell>
          <cell r="AO28">
            <v>1</v>
          </cell>
          <cell r="AQ28">
            <v>1</v>
          </cell>
          <cell r="AT28">
            <v>1</v>
          </cell>
          <cell r="AY28">
            <v>0</v>
          </cell>
          <cell r="BA28">
            <v>0</v>
          </cell>
          <cell r="BB28" t="e">
            <v>#N/A</v>
          </cell>
          <cell r="BD28">
            <v>0</v>
          </cell>
          <cell r="BF28">
            <v>0</v>
          </cell>
          <cell r="BH28">
            <v>1</v>
          </cell>
          <cell r="BI28">
            <v>0</v>
          </cell>
          <cell r="BJ28">
            <v>0</v>
          </cell>
        </row>
        <row r="29">
          <cell r="B29" t="str">
            <v>Thierry CHANCONIE</v>
          </cell>
          <cell r="C29" t="str">
            <v>Thierry CHANCONIE</v>
          </cell>
          <cell r="D29" t="str">
            <v>adhérent</v>
          </cell>
          <cell r="E29" t="str">
            <v>membre(site)</v>
          </cell>
          <cell r="F29" t="str">
            <v>chanco@orange.fr</v>
          </cell>
          <cell r="I29">
            <v>671339340</v>
          </cell>
          <cell r="L29">
            <v>1</v>
          </cell>
          <cell r="M29" t="str">
            <v>p</v>
          </cell>
          <cell r="Z29">
            <v>0</v>
          </cell>
          <cell r="AA29" t="b">
            <v>0</v>
          </cell>
          <cell r="AB29">
            <v>1</v>
          </cell>
          <cell r="AC29">
            <v>3</v>
          </cell>
          <cell r="AE29">
            <v>2</v>
          </cell>
          <cell r="AG29">
            <v>1</v>
          </cell>
          <cell r="AI29">
            <v>1</v>
          </cell>
          <cell r="AK29">
            <v>1</v>
          </cell>
          <cell r="AM29">
            <v>1</v>
          </cell>
          <cell r="AO29">
            <v>1</v>
          </cell>
          <cell r="AQ29">
            <v>1</v>
          </cell>
          <cell r="AT29">
            <v>1</v>
          </cell>
          <cell r="AY29">
            <v>0</v>
          </cell>
          <cell r="BA29">
            <v>0</v>
          </cell>
          <cell r="BB29" t="e">
            <v>#N/A</v>
          </cell>
          <cell r="BD29">
            <v>0</v>
          </cell>
          <cell r="BF29">
            <v>0</v>
          </cell>
          <cell r="BH29">
            <v>3</v>
          </cell>
          <cell r="BI29">
            <v>0</v>
          </cell>
          <cell r="BJ29">
            <v>0</v>
          </cell>
        </row>
        <row r="30">
          <cell r="B30" t="str">
            <v>Thierry D'ALMEIDA</v>
          </cell>
          <cell r="C30" t="str">
            <v>Thierry D'ALMEIDA</v>
          </cell>
          <cell r="D30" t="str">
            <v>adhérent</v>
          </cell>
          <cell r="E30" t="str">
            <v>membre(site)</v>
          </cell>
          <cell r="F30" t="str">
            <v>kemthal@yahoo.fr</v>
          </cell>
          <cell r="L30">
            <v>0</v>
          </cell>
          <cell r="Z30">
            <v>0</v>
          </cell>
          <cell r="AA30" t="b">
            <v>1</v>
          </cell>
          <cell r="AB30">
            <v>1</v>
          </cell>
          <cell r="AC30">
            <v>1</v>
          </cell>
          <cell r="AE30">
            <v>1</v>
          </cell>
          <cell r="AG30">
            <v>1</v>
          </cell>
          <cell r="AI30">
            <v>1</v>
          </cell>
          <cell r="AK30">
            <v>1</v>
          </cell>
          <cell r="AM30">
            <v>1</v>
          </cell>
          <cell r="AO30">
            <v>1</v>
          </cell>
          <cell r="AQ30">
            <v>1</v>
          </cell>
          <cell r="AT30">
            <v>1</v>
          </cell>
          <cell r="AY30">
            <v>0</v>
          </cell>
          <cell r="BA30">
            <v>0</v>
          </cell>
          <cell r="BB30" t="e">
            <v>#N/A</v>
          </cell>
          <cell r="BD30">
            <v>0</v>
          </cell>
          <cell r="BF30">
            <v>0</v>
          </cell>
          <cell r="BH30">
            <v>1</v>
          </cell>
          <cell r="BI30">
            <v>0</v>
          </cell>
          <cell r="BJ30">
            <v>0</v>
          </cell>
          <cell r="BK30" t="str">
            <v>non</v>
          </cell>
        </row>
        <row r="31">
          <cell r="B31" t="str">
            <v>Thierry LACAZE</v>
          </cell>
          <cell r="C31" t="str">
            <v>Thierry LACAZE</v>
          </cell>
          <cell r="D31" t="str">
            <v>adhérent</v>
          </cell>
          <cell r="E31" t="str">
            <v>membre(site)</v>
          </cell>
          <cell r="F31" t="str">
            <v>lacazet@free.fr</v>
          </cell>
          <cell r="I31">
            <v>682594354</v>
          </cell>
          <cell r="K31" t="str">
            <v>vice-président</v>
          </cell>
          <cell r="L31">
            <v>3</v>
          </cell>
          <cell r="M31" t="str">
            <v>s</v>
          </cell>
          <cell r="N31" t="str">
            <v>p</v>
          </cell>
          <cell r="O31" t="str">
            <v>p</v>
          </cell>
          <cell r="S31" t="str">
            <v>répondu</v>
          </cell>
          <cell r="T31">
            <v>1</v>
          </cell>
          <cell r="X31">
            <v>1</v>
          </cell>
          <cell r="Z31">
            <v>4</v>
          </cell>
          <cell r="AA31" t="b">
            <v>0</v>
          </cell>
          <cell r="AB31">
            <v>3</v>
          </cell>
          <cell r="AC31">
            <v>3</v>
          </cell>
          <cell r="AD31">
            <v>3</v>
          </cell>
          <cell r="AE31">
            <v>3</v>
          </cell>
          <cell r="AF31">
            <v>3</v>
          </cell>
          <cell r="AG31">
            <v>3</v>
          </cell>
          <cell r="AI31">
            <v>2</v>
          </cell>
          <cell r="AJ31">
            <v>3</v>
          </cell>
          <cell r="AK31">
            <v>2</v>
          </cell>
          <cell r="AL31">
            <v>3</v>
          </cell>
          <cell r="AM31">
            <v>2</v>
          </cell>
          <cell r="AN31">
            <v>2</v>
          </cell>
          <cell r="AO31">
            <v>3</v>
          </cell>
          <cell r="AQ31">
            <v>3</v>
          </cell>
          <cell r="AT31">
            <v>3</v>
          </cell>
          <cell r="AY31">
            <v>0</v>
          </cell>
          <cell r="BA31">
            <v>0</v>
          </cell>
          <cell r="BB31" t="e">
            <v>#N/A</v>
          </cell>
          <cell r="BD31">
            <v>0</v>
          </cell>
          <cell r="BF31">
            <v>0</v>
          </cell>
          <cell r="BH31">
            <v>3</v>
          </cell>
          <cell r="BI31">
            <v>0</v>
          </cell>
          <cell r="BJ31">
            <v>0</v>
          </cell>
          <cell r="BL31">
            <v>3</v>
          </cell>
        </row>
        <row r="32">
          <cell r="B32" t="str">
            <v>Vincent CHUZEVILLE</v>
          </cell>
          <cell r="C32" t="str">
            <v>Vincent CHUZEVILLE</v>
          </cell>
          <cell r="D32" t="str">
            <v>adhérent</v>
          </cell>
          <cell r="E32" t="str">
            <v>membre(site)</v>
          </cell>
          <cell r="F32" t="str">
            <v>vincent.chuzeville@gmail.com</v>
          </cell>
          <cell r="I32">
            <v>628628695</v>
          </cell>
          <cell r="K32" t="str">
            <v>président</v>
          </cell>
          <cell r="L32">
            <v>1</v>
          </cell>
          <cell r="N32" t="str">
            <v>i</v>
          </cell>
          <cell r="Q32">
            <v>2</v>
          </cell>
          <cell r="R32" t="str">
            <v>B</v>
          </cell>
          <cell r="S32" t="str">
            <v>répondu</v>
          </cell>
          <cell r="T32">
            <v>1</v>
          </cell>
          <cell r="X32">
            <v>1</v>
          </cell>
          <cell r="Z32">
            <v>2</v>
          </cell>
          <cell r="AA32" t="b">
            <v>1</v>
          </cell>
          <cell r="AB32">
            <v>2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2</v>
          </cell>
          <cell r="AP32">
            <v>2</v>
          </cell>
          <cell r="AQ32">
            <v>2</v>
          </cell>
          <cell r="AT32">
            <v>2</v>
          </cell>
          <cell r="AY32">
            <v>0</v>
          </cell>
          <cell r="BA32">
            <v>0</v>
          </cell>
          <cell r="BB32" t="e">
            <v>#N/A</v>
          </cell>
          <cell r="BD32">
            <v>0</v>
          </cell>
          <cell r="BF32">
            <v>0</v>
          </cell>
          <cell r="BH32">
            <v>1</v>
          </cell>
          <cell r="BI32">
            <v>0</v>
          </cell>
          <cell r="BJ32">
            <v>0</v>
          </cell>
        </row>
        <row r="33">
          <cell r="B33" t="str">
            <v>Yves SADOU</v>
          </cell>
          <cell r="C33" t="str">
            <v>Yves SADOU</v>
          </cell>
          <cell r="D33" t="str">
            <v>adhérent</v>
          </cell>
          <cell r="F33" t="str">
            <v>yves.sadou@laposte.net</v>
          </cell>
          <cell r="L33">
            <v>0</v>
          </cell>
          <cell r="Z33">
            <v>0</v>
          </cell>
          <cell r="AA33" t="b">
            <v>0</v>
          </cell>
          <cell r="AB33">
            <v>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</v>
          </cell>
          <cell r="AK33">
            <v>1</v>
          </cell>
          <cell r="AM33">
            <v>1</v>
          </cell>
          <cell r="AO33">
            <v>1</v>
          </cell>
          <cell r="AQ33">
            <v>1</v>
          </cell>
          <cell r="AR33">
            <v>1</v>
          </cell>
          <cell r="AT33">
            <v>1</v>
          </cell>
          <cell r="AY33">
            <v>0</v>
          </cell>
          <cell r="BA33">
            <v>0</v>
          </cell>
          <cell r="BB33" t="e">
            <v>#N/A</v>
          </cell>
          <cell r="BD33">
            <v>0</v>
          </cell>
          <cell r="BF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B34" t="str">
            <v>Yvon CAZAL</v>
          </cell>
          <cell r="C34" t="str">
            <v>Yvon CAZAL</v>
          </cell>
          <cell r="D34" t="str">
            <v>adhérent</v>
          </cell>
          <cell r="E34" t="str">
            <v>membre(site)</v>
          </cell>
          <cell r="F34" t="str">
            <v>yvon.cazal@wanadoo.fr</v>
          </cell>
          <cell r="I34">
            <v>565387006</v>
          </cell>
          <cell r="L34">
            <v>2</v>
          </cell>
          <cell r="M34" t="str">
            <v>s</v>
          </cell>
          <cell r="N34" t="str">
            <v>s</v>
          </cell>
          <cell r="S34" t="str">
            <v>répondu</v>
          </cell>
          <cell r="T34">
            <v>2</v>
          </cell>
          <cell r="X34">
            <v>2</v>
          </cell>
          <cell r="Z34">
            <v>9</v>
          </cell>
          <cell r="AA34" t="b">
            <v>0</v>
          </cell>
          <cell r="AB34">
            <v>4</v>
          </cell>
          <cell r="AC34">
            <v>4</v>
          </cell>
          <cell r="AD34">
            <v>4</v>
          </cell>
          <cell r="AE34">
            <v>4</v>
          </cell>
          <cell r="AF34">
            <v>4</v>
          </cell>
          <cell r="AG34">
            <v>4</v>
          </cell>
          <cell r="AH34">
            <v>2</v>
          </cell>
          <cell r="AI34">
            <v>2</v>
          </cell>
          <cell r="AJ34">
            <v>3</v>
          </cell>
          <cell r="AK34">
            <v>2</v>
          </cell>
          <cell r="AL34">
            <v>3</v>
          </cell>
          <cell r="AM34">
            <v>2</v>
          </cell>
          <cell r="AO34">
            <v>4</v>
          </cell>
          <cell r="AP34">
            <v>1</v>
          </cell>
          <cell r="AQ34">
            <v>4</v>
          </cell>
          <cell r="AT34">
            <v>4</v>
          </cell>
          <cell r="AY34">
            <v>0</v>
          </cell>
          <cell r="BA34">
            <v>0</v>
          </cell>
          <cell r="BB34" t="e">
            <v>#N/A</v>
          </cell>
          <cell r="BD34">
            <v>0</v>
          </cell>
          <cell r="BF34">
            <v>0</v>
          </cell>
          <cell r="BH34">
            <v>4</v>
          </cell>
          <cell r="BI34">
            <v>0</v>
          </cell>
          <cell r="BJ34">
            <v>0</v>
          </cell>
        </row>
        <row r="35">
          <cell r="B35" t="str">
            <v>Hugo HOFMANN</v>
          </cell>
          <cell r="C35" t="str">
            <v>Hugo HOFMANN</v>
          </cell>
          <cell r="D35" t="str">
            <v>attente de cotisation</v>
          </cell>
          <cell r="F35" t="str">
            <v>bossfrog63@gmail.com</v>
          </cell>
          <cell r="L35">
            <v>0</v>
          </cell>
          <cell r="S35" t="str">
            <v>attente</v>
          </cell>
          <cell r="Z35">
            <v>0</v>
          </cell>
          <cell r="AA35" t="b">
            <v>1</v>
          </cell>
          <cell r="AB35">
            <v>0</v>
          </cell>
          <cell r="AC35">
            <v>1</v>
          </cell>
          <cell r="AD35">
            <v>1</v>
          </cell>
          <cell r="AE35">
            <v>1</v>
          </cell>
          <cell r="AF35">
            <v>1</v>
          </cell>
          <cell r="AG35">
            <v>0</v>
          </cell>
          <cell r="AH35">
            <v>0</v>
          </cell>
          <cell r="AI35">
            <v>0</v>
          </cell>
          <cell r="AK35">
            <v>0</v>
          </cell>
          <cell r="AM35">
            <v>1</v>
          </cell>
          <cell r="AO35">
            <v>0</v>
          </cell>
          <cell r="AQ35">
            <v>0</v>
          </cell>
          <cell r="AT35">
            <v>0</v>
          </cell>
          <cell r="AY35">
            <v>0</v>
          </cell>
          <cell r="BA35">
            <v>0</v>
          </cell>
          <cell r="BB35">
            <v>1</v>
          </cell>
          <cell r="BD35">
            <v>0</v>
          </cell>
          <cell r="BF35">
            <v>0</v>
          </cell>
          <cell r="BH35">
            <v>1</v>
          </cell>
          <cell r="BI35">
            <v>0</v>
          </cell>
          <cell r="BJ35">
            <v>0</v>
          </cell>
          <cell r="BL35">
            <v>1</v>
          </cell>
        </row>
        <row r="36">
          <cell r="B36" t="str">
            <v>Sandra RITTER</v>
          </cell>
          <cell r="C36" t="str">
            <v>Sandra RITTER</v>
          </cell>
          <cell r="D36" t="str">
            <v>attente de cotisation</v>
          </cell>
          <cell r="E36" t="str">
            <v>membre(site)</v>
          </cell>
          <cell r="F36" t="str">
            <v>ritter.sanlau@wanadoo.fr</v>
          </cell>
          <cell r="L36">
            <v>0</v>
          </cell>
          <cell r="Z36">
            <v>0</v>
          </cell>
          <cell r="AA36" t="b">
            <v>0</v>
          </cell>
          <cell r="AB36">
            <v>0</v>
          </cell>
          <cell r="AC36">
            <v>1</v>
          </cell>
          <cell r="AD36">
            <v>1</v>
          </cell>
          <cell r="AE36">
            <v>1</v>
          </cell>
          <cell r="AF36">
            <v>1</v>
          </cell>
          <cell r="AG36">
            <v>1</v>
          </cell>
          <cell r="AH36">
            <v>1</v>
          </cell>
          <cell r="AI36">
            <v>0</v>
          </cell>
          <cell r="AK36">
            <v>0</v>
          </cell>
          <cell r="AM36">
            <v>1</v>
          </cell>
          <cell r="AO36">
            <v>0</v>
          </cell>
          <cell r="AQ36">
            <v>0</v>
          </cell>
          <cell r="AT36">
            <v>0</v>
          </cell>
          <cell r="AY36">
            <v>0</v>
          </cell>
          <cell r="BA36">
            <v>0</v>
          </cell>
          <cell r="BB36">
            <v>1</v>
          </cell>
          <cell r="BD36">
            <v>0</v>
          </cell>
          <cell r="BF36">
            <v>0</v>
          </cell>
          <cell r="BH36">
            <v>1</v>
          </cell>
          <cell r="BI36">
            <v>0</v>
          </cell>
          <cell r="BJ36">
            <v>0</v>
          </cell>
        </row>
        <row r="37">
          <cell r="B37" t="str">
            <v>Adeline BARILLOT</v>
          </cell>
          <cell r="C37" t="str">
            <v>Adeline BARILLOT</v>
          </cell>
          <cell r="D37" t="str">
            <v>autre</v>
          </cell>
          <cell r="E37" t="str">
            <v>conseil général/musée Cuzal</v>
          </cell>
          <cell r="F37" t="str">
            <v>Adeline.BARILLOT@lot.fr</v>
          </cell>
          <cell r="L37">
            <v>0</v>
          </cell>
          <cell r="Z37">
            <v>0</v>
          </cell>
          <cell r="AA37" t="b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K37">
            <v>0</v>
          </cell>
          <cell r="AM37">
            <v>0</v>
          </cell>
          <cell r="AO37">
            <v>0</v>
          </cell>
          <cell r="AQ37">
            <v>0</v>
          </cell>
          <cell r="AT37">
            <v>0</v>
          </cell>
          <cell r="AY37">
            <v>0</v>
          </cell>
          <cell r="BA37">
            <v>0</v>
          </cell>
          <cell r="BB37" t="e">
            <v>#N/A</v>
          </cell>
          <cell r="BD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B38" t="str">
            <v>PINQUIE</v>
          </cell>
          <cell r="C38" t="str">
            <v>PINQUIE</v>
          </cell>
          <cell r="D38" t="str">
            <v>autre</v>
          </cell>
          <cell r="E38" t="str">
            <v>lieu brassage BR10</v>
          </cell>
          <cell r="L38">
            <v>0</v>
          </cell>
          <cell r="Z38">
            <v>0</v>
          </cell>
          <cell r="AA38" t="b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K38">
            <v>0</v>
          </cell>
          <cell r="AM38">
            <v>0</v>
          </cell>
          <cell r="AO38">
            <v>0</v>
          </cell>
          <cell r="AQ38">
            <v>0</v>
          </cell>
          <cell r="AT38">
            <v>0</v>
          </cell>
          <cell r="AY38">
            <v>0</v>
          </cell>
          <cell r="BA38">
            <v>0</v>
          </cell>
          <cell r="BB38" t="e">
            <v>#N/A</v>
          </cell>
          <cell r="BD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B39" t="str">
            <v>Aurélien RIZZON</v>
          </cell>
          <cell r="C39" t="str">
            <v>Aurélien RIZZON</v>
          </cell>
          <cell r="D39" t="str">
            <v>sympathisant</v>
          </cell>
          <cell r="E39" t="str">
            <v>ancien membre</v>
          </cell>
          <cell r="F39" t="str">
            <v>aurelienrizzon@hotmail.com</v>
          </cell>
          <cell r="I39">
            <v>664855060</v>
          </cell>
          <cell r="L39">
            <v>1</v>
          </cell>
          <cell r="P39" t="str">
            <v>s</v>
          </cell>
          <cell r="Z39">
            <v>0</v>
          </cell>
          <cell r="AA39" t="b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K39">
            <v>0</v>
          </cell>
          <cell r="AM39">
            <v>0</v>
          </cell>
          <cell r="AO39">
            <v>0</v>
          </cell>
          <cell r="AQ39">
            <v>0</v>
          </cell>
          <cell r="AT39">
            <v>0</v>
          </cell>
          <cell r="AY39">
            <v>0</v>
          </cell>
          <cell r="BA39">
            <v>0</v>
          </cell>
          <cell r="BB39" t="e">
            <v>#N/A</v>
          </cell>
          <cell r="BD39">
            <v>0</v>
          </cell>
          <cell r="BF39">
            <v>0</v>
          </cell>
          <cell r="BH39">
            <v>0</v>
          </cell>
          <cell r="BI39">
            <v>0</v>
          </cell>
          <cell r="BJ39">
            <v>0</v>
          </cell>
        </row>
        <row r="40">
          <cell r="B40" t="str">
            <v>Isabelle LASPALLES</v>
          </cell>
          <cell r="C40" t="str">
            <v>Isabelle LASPALLES</v>
          </cell>
          <cell r="D40" t="str">
            <v>sympathisant</v>
          </cell>
          <cell r="E40" t="str">
            <v>desserts</v>
          </cell>
          <cell r="F40" t="str">
            <v>i.laspalles@orange.fr</v>
          </cell>
          <cell r="H40" t="str">
            <v>x</v>
          </cell>
          <cell r="L40">
            <v>0</v>
          </cell>
          <cell r="Z40">
            <v>0</v>
          </cell>
          <cell r="AA40" t="b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K40">
            <v>0</v>
          </cell>
          <cell r="AM40">
            <v>0</v>
          </cell>
          <cell r="AO40">
            <v>0</v>
          </cell>
          <cell r="AQ40">
            <v>0</v>
          </cell>
          <cell r="AT40">
            <v>0</v>
          </cell>
          <cell r="AY40">
            <v>0</v>
          </cell>
          <cell r="BA40">
            <v>0</v>
          </cell>
          <cell r="BB40" t="e">
            <v>#N/A</v>
          </cell>
          <cell r="BD40">
            <v>0</v>
          </cell>
          <cell r="BF40">
            <v>0</v>
          </cell>
          <cell r="BH40">
            <v>0</v>
          </cell>
          <cell r="BI40">
            <v>0</v>
          </cell>
          <cell r="BJ40">
            <v>0</v>
          </cell>
          <cell r="BK40" t="str">
            <v/>
          </cell>
        </row>
        <row r="41">
          <cell r="B41" t="str">
            <v>Patrick BOURRUT</v>
          </cell>
          <cell r="C41" t="str">
            <v>Patrick BOURRUT</v>
          </cell>
          <cell r="D41" t="str">
            <v>sympathisant</v>
          </cell>
          <cell r="E41" t="str">
            <v>lieu brassage BR9</v>
          </cell>
          <cell r="F41" t="str">
            <v>patrick.bourrut@clubinternet.fr</v>
          </cell>
          <cell r="L41">
            <v>0</v>
          </cell>
          <cell r="Z41">
            <v>0</v>
          </cell>
          <cell r="AA41" t="b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K41">
            <v>0</v>
          </cell>
          <cell r="AM41">
            <v>0</v>
          </cell>
          <cell r="AO41">
            <v>0</v>
          </cell>
          <cell r="AQ41">
            <v>0</v>
          </cell>
          <cell r="AT41">
            <v>0</v>
          </cell>
          <cell r="AY41">
            <v>0</v>
          </cell>
          <cell r="BA41">
            <v>0</v>
          </cell>
          <cell r="BB41" t="e">
            <v>#N/A</v>
          </cell>
          <cell r="BD41">
            <v>0</v>
          </cell>
          <cell r="BF41">
            <v>0</v>
          </cell>
          <cell r="BH41">
            <v>0</v>
          </cell>
          <cell r="BI41">
            <v>0</v>
          </cell>
          <cell r="BJ41">
            <v>0</v>
          </cell>
          <cell r="BK41" t="str">
            <v/>
          </cell>
        </row>
        <row r="42">
          <cell r="B42" t="str">
            <v>Véronique CROS</v>
          </cell>
          <cell r="C42" t="str">
            <v>Véronique CROS</v>
          </cell>
          <cell r="D42" t="str">
            <v>sympathisant</v>
          </cell>
          <cell r="E42" t="str">
            <v>www.lesamisdelasourcesalmière.com</v>
          </cell>
          <cell r="F42" t="str">
            <v>esthercros@orange.fr</v>
          </cell>
          <cell r="L42">
            <v>0</v>
          </cell>
          <cell r="Z42">
            <v>0</v>
          </cell>
          <cell r="AA42" t="b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K42">
            <v>0</v>
          </cell>
          <cell r="AM42">
            <v>0</v>
          </cell>
          <cell r="AO42">
            <v>0</v>
          </cell>
          <cell r="AQ42">
            <v>0</v>
          </cell>
          <cell r="AT42">
            <v>0</v>
          </cell>
          <cell r="AY42">
            <v>0</v>
          </cell>
          <cell r="BA42">
            <v>0</v>
          </cell>
          <cell r="BB42" t="e">
            <v>#N/A</v>
          </cell>
          <cell r="BD42">
            <v>0</v>
          </cell>
          <cell r="BF42">
            <v>0</v>
          </cell>
          <cell r="BH42">
            <v>0</v>
          </cell>
          <cell r="BI42">
            <v>0</v>
          </cell>
          <cell r="BJ42">
            <v>0</v>
          </cell>
        </row>
      </sheetData>
      <sheetData sheetId="12"/>
      <sheetData sheetId="13">
        <row r="3">
          <cell r="G3" t="str">
            <v>catégorie</v>
          </cell>
        </row>
        <row r="4">
          <cell r="G4" t="str">
            <v>Cotisation</v>
          </cell>
        </row>
        <row r="5">
          <cell r="G5" t="str">
            <v>Cotisation</v>
          </cell>
        </row>
        <row r="6">
          <cell r="G6" t="str">
            <v>Cotisation</v>
          </cell>
        </row>
        <row r="7">
          <cell r="G7" t="str">
            <v>Cotisation</v>
          </cell>
        </row>
        <row r="8">
          <cell r="G8" t="str">
            <v>Cotisation</v>
          </cell>
        </row>
        <row r="9">
          <cell r="G9" t="str">
            <v>Cotisation</v>
          </cell>
        </row>
        <row r="10">
          <cell r="G10" t="str">
            <v>Cotisation</v>
          </cell>
        </row>
        <row r="11">
          <cell r="G11" t="str">
            <v>Cotisation</v>
          </cell>
        </row>
        <row r="12">
          <cell r="G12" t="str">
            <v>Cotisation</v>
          </cell>
        </row>
        <row r="13">
          <cell r="G13" t="str">
            <v>Cotisation</v>
          </cell>
        </row>
        <row r="14">
          <cell r="G14" t="str">
            <v>Cotisation</v>
          </cell>
        </row>
        <row r="15">
          <cell r="G15" t="str">
            <v>Cotisation</v>
          </cell>
        </row>
        <row r="16">
          <cell r="G16" t="str">
            <v>Cotisation</v>
          </cell>
        </row>
        <row r="17">
          <cell r="G17" t="str">
            <v>Cotisation</v>
          </cell>
        </row>
        <row r="18">
          <cell r="G18" t="str">
            <v>Cotisation</v>
          </cell>
        </row>
        <row r="19">
          <cell r="G19" t="str">
            <v>Cotisation</v>
          </cell>
        </row>
        <row r="20">
          <cell r="G20" t="str">
            <v>Cotisation</v>
          </cell>
        </row>
        <row r="21">
          <cell r="G21" t="str">
            <v>Cotisation</v>
          </cell>
        </row>
        <row r="22">
          <cell r="G22" t="str">
            <v>+++++++ pas de catégorie</v>
          </cell>
        </row>
        <row r="23">
          <cell r="G23" t="str">
            <v>Frais bancaires</v>
          </cell>
        </row>
        <row r="24">
          <cell r="G24" t="str">
            <v>JOURNAL OFFICIEL</v>
          </cell>
        </row>
        <row r="25">
          <cell r="G25" t="str">
            <v>Matériel</v>
          </cell>
        </row>
        <row r="26">
          <cell r="G26" t="str">
            <v>Consommable</v>
          </cell>
        </row>
        <row r="27">
          <cell r="G27" t="str">
            <v>Matériel</v>
          </cell>
        </row>
        <row r="28">
          <cell r="G28" t="str">
            <v>Matériel</v>
          </cell>
        </row>
        <row r="29">
          <cell r="G29" t="str">
            <v>Consommable</v>
          </cell>
        </row>
        <row r="30">
          <cell r="G30" t="str">
            <v>Cotisation</v>
          </cell>
        </row>
        <row r="31">
          <cell r="G31" t="str">
            <v>Consommable</v>
          </cell>
        </row>
        <row r="32">
          <cell r="G32" t="str">
            <v>Consommable</v>
          </cell>
        </row>
        <row r="35">
          <cell r="G35" t="str">
            <v>Repas</v>
          </cell>
        </row>
        <row r="36">
          <cell r="G36" t="str">
            <v>Repas</v>
          </cell>
        </row>
        <row r="37">
          <cell r="G37" t="str">
            <v>Repas</v>
          </cell>
        </row>
        <row r="38">
          <cell r="G38" t="str">
            <v>Cotisation</v>
          </cell>
        </row>
        <row r="39">
          <cell r="G39" t="str">
            <v>Repas</v>
          </cell>
        </row>
        <row r="40">
          <cell r="G40" t="str">
            <v>Consommable</v>
          </cell>
        </row>
        <row r="41">
          <cell r="G41" t="str">
            <v>Matériel</v>
          </cell>
        </row>
        <row r="42">
          <cell r="G42" t="str">
            <v>Repas</v>
          </cell>
        </row>
        <row r="43">
          <cell r="G43" t="str">
            <v>Repas</v>
          </cell>
        </row>
        <row r="44">
          <cell r="G44" t="str">
            <v>Repas</v>
          </cell>
        </row>
        <row r="45">
          <cell r="G45" t="str">
            <v>Cotisation</v>
          </cell>
        </row>
        <row r="46">
          <cell r="G46" t="str">
            <v>Repas</v>
          </cell>
        </row>
        <row r="47">
          <cell r="G47" t="str">
            <v>Repas</v>
          </cell>
        </row>
        <row r="49">
          <cell r="G49" t="str">
            <v>Repas</v>
          </cell>
        </row>
        <row r="50">
          <cell r="G50" t="str">
            <v>Repas</v>
          </cell>
        </row>
        <row r="51">
          <cell r="G51" t="str">
            <v>Cotisation</v>
          </cell>
        </row>
        <row r="52">
          <cell r="G52" t="str">
            <v>Cotisation</v>
          </cell>
        </row>
        <row r="53">
          <cell r="G53" t="str">
            <v>Cotisation</v>
          </cell>
        </row>
        <row r="54">
          <cell r="G54" t="str">
            <v>dépôt d'espèces</v>
          </cell>
        </row>
        <row r="55">
          <cell r="G55" t="str">
            <v>sur BPOC</v>
          </cell>
        </row>
        <row r="56">
          <cell r="G56" t="str">
            <v>Visite</v>
          </cell>
        </row>
        <row r="58">
          <cell r="G58" t="str">
            <v>Matériel</v>
          </cell>
        </row>
        <row r="59">
          <cell r="G59" t="str">
            <v>+++++++ pas de catégorie</v>
          </cell>
        </row>
        <row r="60">
          <cell r="G60" t="str">
            <v>+++++++ pas de catégorie</v>
          </cell>
        </row>
        <row r="61">
          <cell r="G61" t="str">
            <v>+++++++ pas de catégorie</v>
          </cell>
        </row>
        <row r="62">
          <cell r="G62" t="str">
            <v>dépôt d'espèces</v>
          </cell>
        </row>
        <row r="63">
          <cell r="G63" t="str">
            <v>dépôt d'espèces</v>
          </cell>
        </row>
        <row r="64">
          <cell r="G64" t="str">
            <v>sur BPOC</v>
          </cell>
        </row>
        <row r="65">
          <cell r="G65" t="str">
            <v>sur BPOC</v>
          </cell>
        </row>
        <row r="66">
          <cell r="G66" t="str">
            <v>Matériel</v>
          </cell>
        </row>
        <row r="67">
          <cell r="G67" t="str">
            <v>Cotisation</v>
          </cell>
        </row>
        <row r="68">
          <cell r="G68" t="str">
            <v>Cotisation</v>
          </cell>
        </row>
        <row r="69">
          <cell r="G69" t="str">
            <v>Cotisation</v>
          </cell>
        </row>
        <row r="70">
          <cell r="G70" t="str">
            <v>+++++++ pas de catégorie</v>
          </cell>
        </row>
        <row r="71">
          <cell r="G71" t="str">
            <v>dépôt d'espèces</v>
          </cell>
        </row>
        <row r="72">
          <cell r="G72" t="str">
            <v>dépôt d'espèces</v>
          </cell>
        </row>
        <row r="73">
          <cell r="G73" t="str">
            <v>sur BPOC</v>
          </cell>
        </row>
        <row r="74">
          <cell r="G74" t="str">
            <v>sur BPOC</v>
          </cell>
        </row>
        <row r="75">
          <cell r="G75" t="str">
            <v>+++++++ pas de catégorie</v>
          </cell>
        </row>
        <row r="76">
          <cell r="G76" t="str">
            <v>Matériel</v>
          </cell>
        </row>
        <row r="77">
          <cell r="G77" t="str">
            <v>dépôt d'espèces</v>
          </cell>
        </row>
        <row r="78">
          <cell r="G78" t="str">
            <v>sur BPOC</v>
          </cell>
        </row>
        <row r="79">
          <cell r="G79" t="str">
            <v>+++++++ pas de catégorie</v>
          </cell>
        </row>
        <row r="81">
          <cell r="G81" t="str">
            <v>+++++++ pas de catégorie</v>
          </cell>
        </row>
        <row r="82">
          <cell r="G82" t="str">
            <v>Matériel</v>
          </cell>
        </row>
        <row r="83">
          <cell r="G83" t="str">
            <v>Consommable</v>
          </cell>
        </row>
        <row r="84">
          <cell r="G84" t="str">
            <v>Matériel</v>
          </cell>
        </row>
        <row r="85">
          <cell r="G85" t="str">
            <v>Repas</v>
          </cell>
        </row>
        <row r="86">
          <cell r="G86" t="str">
            <v>+++++++ pas de catégorie</v>
          </cell>
        </row>
        <row r="88">
          <cell r="G88" t="str">
            <v>Cotisation</v>
          </cell>
        </row>
        <row r="89">
          <cell r="G89" t="str">
            <v>Cotisation</v>
          </cell>
        </row>
        <row r="90">
          <cell r="G90" t="str">
            <v>Cotisation</v>
          </cell>
        </row>
        <row r="91">
          <cell r="G91" t="str">
            <v>Cotisation</v>
          </cell>
        </row>
        <row r="92">
          <cell r="G92" t="str">
            <v>Cotisation</v>
          </cell>
        </row>
        <row r="93">
          <cell r="G93" t="str">
            <v>+++++++ pas de catégorie</v>
          </cell>
        </row>
        <row r="94">
          <cell r="G94" t="str">
            <v>Repas</v>
          </cell>
        </row>
        <row r="95">
          <cell r="G95" t="str">
            <v>dépôt d'espèces</v>
          </cell>
        </row>
        <row r="96">
          <cell r="G96" t="str">
            <v>sur BPOC</v>
          </cell>
        </row>
        <row r="97">
          <cell r="G97" t="str">
            <v>Cotisation</v>
          </cell>
        </row>
        <row r="98">
          <cell r="G98" t="str">
            <v>+++++++ pas de catégorie</v>
          </cell>
        </row>
        <row r="99">
          <cell r="G99" t="str">
            <v>Consommable</v>
          </cell>
        </row>
        <row r="101">
          <cell r="G101" t="str">
            <v>Matériel</v>
          </cell>
        </row>
        <row r="103">
          <cell r="G103" t="str">
            <v>Repas</v>
          </cell>
        </row>
        <row r="104">
          <cell r="G104" t="str">
            <v>Repas</v>
          </cell>
        </row>
        <row r="105">
          <cell r="G105" t="str">
            <v>Repas</v>
          </cell>
        </row>
        <row r="106">
          <cell r="G106" t="str">
            <v>Repas</v>
          </cell>
        </row>
        <row r="108">
          <cell r="G108" t="str">
            <v>Cotisation</v>
          </cell>
        </row>
        <row r="109">
          <cell r="G109" t="str">
            <v>Repas</v>
          </cell>
        </row>
        <row r="110">
          <cell r="G110" t="str">
            <v>Repas</v>
          </cell>
        </row>
        <row r="111">
          <cell r="G111" t="str">
            <v>Repas</v>
          </cell>
        </row>
        <row r="112">
          <cell r="G112" t="str">
            <v>+++++++ pas de catégorie</v>
          </cell>
        </row>
        <row r="113">
          <cell r="G113" t="str">
            <v>Cotisation</v>
          </cell>
        </row>
        <row r="114">
          <cell r="G114" t="str">
            <v>Cotisation</v>
          </cell>
        </row>
        <row r="115">
          <cell r="G115" t="str">
            <v>Repas</v>
          </cell>
        </row>
        <row r="116">
          <cell r="G116" t="str">
            <v>dépôt d'espèces</v>
          </cell>
        </row>
        <row r="117">
          <cell r="G117" t="str">
            <v>sur BPOC</v>
          </cell>
        </row>
        <row r="118">
          <cell r="G118" t="str">
            <v>+++++++ pas de catégorie</v>
          </cell>
        </row>
        <row r="119">
          <cell r="G119" t="str">
            <v>Cotisation</v>
          </cell>
        </row>
        <row r="120">
          <cell r="G120" t="str">
            <v>Matériel</v>
          </cell>
        </row>
        <row r="121">
          <cell r="G121" t="str">
            <v>-</v>
          </cell>
        </row>
        <row r="122">
          <cell r="G122" t="str">
            <v>Consommable</v>
          </cell>
        </row>
        <row r="123">
          <cell r="G123" t="str">
            <v>Matériel</v>
          </cell>
        </row>
        <row r="124">
          <cell r="G124" t="str">
            <v>-</v>
          </cell>
        </row>
        <row r="125">
          <cell r="G125" t="str">
            <v>pertes et profits</v>
          </cell>
        </row>
        <row r="126">
          <cell r="G126" t="str">
            <v>Repas</v>
          </cell>
        </row>
        <row r="128">
          <cell r="G128" t="str">
            <v>+++++++ pas de catégorie</v>
          </cell>
        </row>
        <row r="129">
          <cell r="G129" t="str">
            <v>Consommable</v>
          </cell>
        </row>
        <row r="130">
          <cell r="G130" t="str">
            <v>Repas</v>
          </cell>
        </row>
        <row r="131">
          <cell r="G131" t="str">
            <v>Repas</v>
          </cell>
        </row>
        <row r="132">
          <cell r="G132" t="str">
            <v>Repas</v>
          </cell>
        </row>
        <row r="133">
          <cell r="G133" t="str">
            <v>Repas</v>
          </cell>
        </row>
        <row r="134">
          <cell r="G134" t="str">
            <v>Repas</v>
          </cell>
        </row>
        <row r="135">
          <cell r="G135" t="str">
            <v>Consommable</v>
          </cell>
        </row>
        <row r="136">
          <cell r="G136" t="str">
            <v>Repas</v>
          </cell>
        </row>
        <row r="137">
          <cell r="G137" t="str">
            <v>Repas</v>
          </cell>
        </row>
        <row r="138">
          <cell r="G138" t="str">
            <v>Repas</v>
          </cell>
        </row>
        <row r="139">
          <cell r="G139" t="str">
            <v>+++++++ pas de catégorie</v>
          </cell>
        </row>
        <row r="140">
          <cell r="G140" t="str">
            <v>Repas</v>
          </cell>
        </row>
        <row r="141">
          <cell r="G141" t="str">
            <v>Repas</v>
          </cell>
        </row>
        <row r="142">
          <cell r="G142" t="str">
            <v>Repas</v>
          </cell>
        </row>
        <row r="143">
          <cell r="G143" t="str">
            <v>Repas</v>
          </cell>
        </row>
        <row r="144">
          <cell r="G144" t="str">
            <v>Repas</v>
          </cell>
        </row>
        <row r="145">
          <cell r="G145" t="str">
            <v>Repas</v>
          </cell>
        </row>
        <row r="146">
          <cell r="G146" t="str">
            <v>Repas</v>
          </cell>
        </row>
        <row r="147">
          <cell r="G147" t="str">
            <v>Repas</v>
          </cell>
        </row>
        <row r="148">
          <cell r="G148" t="str">
            <v>Frais bancaires</v>
          </cell>
        </row>
        <row r="149">
          <cell r="G149" t="str">
            <v>Repas</v>
          </cell>
        </row>
        <row r="150">
          <cell r="G150" t="str">
            <v>Consommable</v>
          </cell>
        </row>
        <row r="151">
          <cell r="G151" t="str">
            <v>Repas</v>
          </cell>
        </row>
        <row r="152">
          <cell r="G152" t="str">
            <v>Repas</v>
          </cell>
        </row>
        <row r="154">
          <cell r="G154" t="str">
            <v>+++++++ pas de catégorie</v>
          </cell>
        </row>
        <row r="155">
          <cell r="G155" t="str">
            <v>Frais bancaires</v>
          </cell>
        </row>
        <row r="156">
          <cell r="G156" t="str">
            <v>Cotisation</v>
          </cell>
        </row>
        <row r="157">
          <cell r="G157" t="str">
            <v>Cotisation</v>
          </cell>
        </row>
        <row r="158">
          <cell r="G158" t="str">
            <v>Cotisation</v>
          </cell>
        </row>
        <row r="159">
          <cell r="G159" t="str">
            <v>Cotisation</v>
          </cell>
        </row>
        <row r="160">
          <cell r="G160" t="str">
            <v>Cotisation</v>
          </cell>
        </row>
        <row r="161">
          <cell r="G161" t="str">
            <v>Cotisation</v>
          </cell>
        </row>
        <row r="162">
          <cell r="G162" t="str">
            <v>Cotisation</v>
          </cell>
        </row>
        <row r="163">
          <cell r="G163" t="str">
            <v>Cotisation</v>
          </cell>
        </row>
        <row r="164">
          <cell r="G164" t="str">
            <v>Cotisation</v>
          </cell>
        </row>
        <row r="165">
          <cell r="G165" t="str">
            <v>Cotisation</v>
          </cell>
        </row>
        <row r="166">
          <cell r="G166" t="str">
            <v>Cotisation</v>
          </cell>
        </row>
        <row r="167">
          <cell r="G167" t="str">
            <v>Cotisation</v>
          </cell>
        </row>
        <row r="168">
          <cell r="G168" t="str">
            <v>Cotisation</v>
          </cell>
        </row>
        <row r="169">
          <cell r="G169" t="str">
            <v>Consommable</v>
          </cell>
        </row>
        <row r="170">
          <cell r="G170" t="str">
            <v>Matériel</v>
          </cell>
        </row>
        <row r="172">
          <cell r="G172" t="str">
            <v>Consommable</v>
          </cell>
        </row>
        <row r="174">
          <cell r="G174" t="str">
            <v>Repas</v>
          </cell>
        </row>
        <row r="175">
          <cell r="G175" t="str">
            <v>bières</v>
          </cell>
        </row>
        <row r="176">
          <cell r="G176" t="str">
            <v>bières</v>
          </cell>
        </row>
        <row r="177">
          <cell r="G177" t="str">
            <v>bières</v>
          </cell>
        </row>
        <row r="178">
          <cell r="G178" t="str">
            <v>bières</v>
          </cell>
        </row>
        <row r="179">
          <cell r="G179" t="str">
            <v>bières</v>
          </cell>
        </row>
        <row r="180">
          <cell r="G180" t="str">
            <v>bières</v>
          </cell>
        </row>
        <row r="181">
          <cell r="G181" t="str">
            <v>bières</v>
          </cell>
        </row>
        <row r="182">
          <cell r="G182" t="str">
            <v>bières</v>
          </cell>
        </row>
        <row r="183">
          <cell r="G183" t="str">
            <v>bières</v>
          </cell>
        </row>
        <row r="184">
          <cell r="G184" t="str">
            <v>bières</v>
          </cell>
        </row>
        <row r="185">
          <cell r="G185" t="str">
            <v>bières</v>
          </cell>
        </row>
        <row r="186">
          <cell r="G186" t="str">
            <v>bières</v>
          </cell>
        </row>
        <row r="187">
          <cell r="G187" t="str">
            <v>bières</v>
          </cell>
        </row>
        <row r="188">
          <cell r="G188" t="str">
            <v>+++++++ pas de catégorie</v>
          </cell>
        </row>
        <row r="189">
          <cell r="G189" t="str">
            <v>Cotisation</v>
          </cell>
        </row>
        <row r="190">
          <cell r="G190" t="str">
            <v>Cotisation</v>
          </cell>
        </row>
        <row r="191">
          <cell r="G191" t="str">
            <v>+++++++ pas de catégorie</v>
          </cell>
        </row>
        <row r="192">
          <cell r="G192" t="str">
            <v>bières</v>
          </cell>
        </row>
        <row r="193">
          <cell r="G193" t="str">
            <v>Consommable</v>
          </cell>
        </row>
        <row r="195">
          <cell r="G195" t="str">
            <v>Repas</v>
          </cell>
        </row>
        <row r="196">
          <cell r="G196" t="str">
            <v>Repas</v>
          </cell>
        </row>
        <row r="197">
          <cell r="G197" t="str">
            <v>Repas</v>
          </cell>
        </row>
        <row r="198">
          <cell r="G198" t="str">
            <v>Repas</v>
          </cell>
        </row>
        <row r="199">
          <cell r="G199" t="str">
            <v>Repas</v>
          </cell>
        </row>
        <row r="200">
          <cell r="G200" t="str">
            <v>Repas</v>
          </cell>
        </row>
        <row r="201">
          <cell r="G201" t="str">
            <v>bières</v>
          </cell>
        </row>
        <row r="202">
          <cell r="G202" t="str">
            <v>Repas</v>
          </cell>
        </row>
        <row r="203">
          <cell r="G203" t="str">
            <v>bières</v>
          </cell>
        </row>
        <row r="204">
          <cell r="G204" t="str">
            <v>Repas</v>
          </cell>
        </row>
        <row r="205">
          <cell r="G205" t="str">
            <v>Repas</v>
          </cell>
        </row>
        <row r="206">
          <cell r="G206" t="str">
            <v>bières</v>
          </cell>
        </row>
        <row r="207">
          <cell r="G207" t="str">
            <v>Repas</v>
          </cell>
        </row>
        <row r="208">
          <cell r="G208" t="str">
            <v>Repas</v>
          </cell>
        </row>
        <row r="209">
          <cell r="G209" t="str">
            <v>pertes et profits</v>
          </cell>
        </row>
        <row r="210">
          <cell r="G210" t="str">
            <v>Repas</v>
          </cell>
        </row>
        <row r="211">
          <cell r="G211" t="str">
            <v>bières</v>
          </cell>
        </row>
        <row r="212">
          <cell r="G212" t="str">
            <v>Consommable</v>
          </cell>
        </row>
        <row r="213">
          <cell r="G213" t="str">
            <v>bières</v>
          </cell>
        </row>
        <row r="214">
          <cell r="G214" t="str">
            <v>+++++++ pas de catégorie</v>
          </cell>
        </row>
        <row r="215">
          <cell r="G215" t="str">
            <v>Repas</v>
          </cell>
        </row>
        <row r="216">
          <cell r="G216" t="str">
            <v>Repas</v>
          </cell>
        </row>
        <row r="217">
          <cell r="G217" t="str">
            <v>Repas</v>
          </cell>
        </row>
        <row r="218">
          <cell r="G218" t="str">
            <v>Repas</v>
          </cell>
        </row>
        <row r="220">
          <cell r="G220" t="str">
            <v>+++++++ pas de catégorie</v>
          </cell>
        </row>
        <row r="222">
          <cell r="G222" t="str">
            <v>Cotisation</v>
          </cell>
        </row>
        <row r="223">
          <cell r="G223" t="str">
            <v>Cotisation</v>
          </cell>
        </row>
        <row r="224">
          <cell r="G224" t="str">
            <v>Cotisation</v>
          </cell>
        </row>
        <row r="225">
          <cell r="G225" t="str">
            <v>Cotisation</v>
          </cell>
        </row>
        <row r="226">
          <cell r="G226" t="str">
            <v>Cotisation</v>
          </cell>
        </row>
        <row r="227">
          <cell r="G227" t="str">
            <v>Cotisation</v>
          </cell>
        </row>
        <row r="228">
          <cell r="G228" t="str">
            <v>Cotisation</v>
          </cell>
        </row>
        <row r="229">
          <cell r="G229" t="str">
            <v>Cotisation</v>
          </cell>
        </row>
        <row r="230">
          <cell r="G230" t="str">
            <v>Cotisation</v>
          </cell>
        </row>
        <row r="231">
          <cell r="G231" t="str">
            <v>Cotisation</v>
          </cell>
        </row>
        <row r="232">
          <cell r="G232" t="str">
            <v>Cotisation</v>
          </cell>
        </row>
        <row r="233">
          <cell r="G233" t="str">
            <v>Cotisation</v>
          </cell>
        </row>
        <row r="234">
          <cell r="G234" t="str">
            <v>Cotisation</v>
          </cell>
        </row>
        <row r="235">
          <cell r="G235" t="str">
            <v>Cotisation</v>
          </cell>
        </row>
        <row r="236">
          <cell r="G236" t="str">
            <v>Cotisation</v>
          </cell>
        </row>
        <row r="237">
          <cell r="G237" t="str">
            <v>Cotisation</v>
          </cell>
        </row>
        <row r="238">
          <cell r="G238" t="str">
            <v>Cotisation</v>
          </cell>
        </row>
        <row r="239">
          <cell r="G239" t="str">
            <v>Cotisation</v>
          </cell>
        </row>
        <row r="240">
          <cell r="G240" t="str">
            <v>Cotisation</v>
          </cell>
        </row>
        <row r="241">
          <cell r="G241" t="str">
            <v>Cotisation</v>
          </cell>
        </row>
        <row r="242">
          <cell r="G242" t="str">
            <v>Cotisation</v>
          </cell>
        </row>
        <row r="243">
          <cell r="G243" t="str">
            <v>Consommable</v>
          </cell>
        </row>
        <row r="244">
          <cell r="G244" t="str">
            <v>Cotisation</v>
          </cell>
        </row>
        <row r="245">
          <cell r="G245" t="str">
            <v>Consommable</v>
          </cell>
        </row>
        <row r="246">
          <cell r="G246" t="str">
            <v>Matériel</v>
          </cell>
        </row>
        <row r="247">
          <cell r="G247" t="str">
            <v>Consommable</v>
          </cell>
        </row>
        <row r="248">
          <cell r="G248" t="str">
            <v>Cotisation</v>
          </cell>
        </row>
        <row r="249">
          <cell r="G249" t="str">
            <v>Repas</v>
          </cell>
        </row>
        <row r="250">
          <cell r="G250" t="str">
            <v>avance trésorerie</v>
          </cell>
        </row>
        <row r="251">
          <cell r="G251" t="str">
            <v>Consommable</v>
          </cell>
        </row>
        <row r="252">
          <cell r="G252" t="str">
            <v>Repas</v>
          </cell>
        </row>
        <row r="253">
          <cell r="G253" t="str">
            <v>Repas</v>
          </cell>
        </row>
        <row r="254">
          <cell r="G254" t="str">
            <v>Repas</v>
          </cell>
        </row>
        <row r="255">
          <cell r="G255" t="str">
            <v>Matériel</v>
          </cell>
        </row>
        <row r="256">
          <cell r="G256" t="str">
            <v>Consommable</v>
          </cell>
        </row>
        <row r="257">
          <cell r="G257" t="str">
            <v>Repas</v>
          </cell>
        </row>
        <row r="258">
          <cell r="G258" t="str">
            <v>Repas</v>
          </cell>
        </row>
        <row r="259">
          <cell r="G259" t="str">
            <v>Repas</v>
          </cell>
        </row>
        <row r="261">
          <cell r="G261" t="str">
            <v>Repas</v>
          </cell>
        </row>
        <row r="262">
          <cell r="G262" t="str">
            <v>Repas</v>
          </cell>
        </row>
        <row r="263">
          <cell r="G263" t="str">
            <v>pertes et profits</v>
          </cell>
        </row>
        <row r="264">
          <cell r="G264" t="str">
            <v>bières</v>
          </cell>
        </row>
        <row r="265">
          <cell r="G265" t="str">
            <v>bières</v>
          </cell>
        </row>
        <row r="266">
          <cell r="G266" t="str">
            <v>Repas</v>
          </cell>
        </row>
        <row r="267">
          <cell r="G267" t="str">
            <v>Repas</v>
          </cell>
        </row>
        <row r="268">
          <cell r="G268" t="str">
            <v>Repas</v>
          </cell>
        </row>
        <row r="269">
          <cell r="G269" t="str">
            <v>bières</v>
          </cell>
        </row>
        <row r="270">
          <cell r="G270" t="str">
            <v>Repas</v>
          </cell>
        </row>
        <row r="271">
          <cell r="G271" t="str">
            <v>Repas</v>
          </cell>
        </row>
        <row r="272">
          <cell r="G272" t="str">
            <v>Repas</v>
          </cell>
        </row>
        <row r="273">
          <cell r="G273" t="str">
            <v>bières</v>
          </cell>
        </row>
        <row r="274">
          <cell r="G274" t="str">
            <v>Repas</v>
          </cell>
        </row>
        <row r="275">
          <cell r="G275" t="str">
            <v>Repas</v>
          </cell>
        </row>
        <row r="276">
          <cell r="G276" t="str">
            <v>Repas</v>
          </cell>
        </row>
        <row r="277">
          <cell r="G277" t="str">
            <v>Repas</v>
          </cell>
        </row>
        <row r="278">
          <cell r="G278" t="str">
            <v>Repas</v>
          </cell>
        </row>
        <row r="279">
          <cell r="G279" t="str">
            <v>Repas</v>
          </cell>
        </row>
        <row r="280">
          <cell r="G280" t="str">
            <v>bières</v>
          </cell>
        </row>
        <row r="281">
          <cell r="G281" t="str">
            <v>Repas</v>
          </cell>
        </row>
        <row r="282">
          <cell r="G282" t="str">
            <v>Repas</v>
          </cell>
        </row>
        <row r="283">
          <cell r="G283" t="str">
            <v>pertes et profits</v>
          </cell>
        </row>
        <row r="284">
          <cell r="G284" t="str">
            <v>dépôt d'espèces</v>
          </cell>
        </row>
        <row r="285">
          <cell r="G285" t="str">
            <v>sur BPOC</v>
          </cell>
        </row>
        <row r="286">
          <cell r="G286" t="str">
            <v>bières</v>
          </cell>
        </row>
        <row r="287">
          <cell r="G287" t="str">
            <v>Repas</v>
          </cell>
        </row>
        <row r="288">
          <cell r="G288" t="str">
            <v>Repas</v>
          </cell>
        </row>
        <row r="289">
          <cell r="G289" t="str">
            <v>Repas</v>
          </cell>
        </row>
        <row r="290">
          <cell r="G290" t="str">
            <v>bières</v>
          </cell>
        </row>
        <row r="291">
          <cell r="G291" t="str">
            <v>Consommable</v>
          </cell>
        </row>
        <row r="292">
          <cell r="G292" t="str">
            <v>Consommable</v>
          </cell>
        </row>
        <row r="293">
          <cell r="G293" t="str">
            <v>Repas</v>
          </cell>
        </row>
        <row r="294">
          <cell r="G294" t="str">
            <v>Consommable</v>
          </cell>
        </row>
        <row r="295">
          <cell r="G295" t="str">
            <v>Matériel</v>
          </cell>
        </row>
        <row r="296">
          <cell r="G296" t="str">
            <v>Matériel</v>
          </cell>
        </row>
        <row r="297">
          <cell r="G297" t="str">
            <v>Repas</v>
          </cell>
        </row>
        <row r="298">
          <cell r="G298" t="str">
            <v>Matériel</v>
          </cell>
        </row>
        <row r="299">
          <cell r="G299" t="str">
            <v>Matériel</v>
          </cell>
        </row>
        <row r="300">
          <cell r="G300" t="str">
            <v>Matériel</v>
          </cell>
        </row>
        <row r="301">
          <cell r="G301" t="str">
            <v>bières</v>
          </cell>
        </row>
        <row r="302">
          <cell r="G302" t="str">
            <v>Matériel</v>
          </cell>
        </row>
        <row r="303">
          <cell r="G303" t="str">
            <v>Matériel</v>
          </cell>
        </row>
        <row r="304">
          <cell r="G304" t="str">
            <v>bières</v>
          </cell>
        </row>
        <row r="305">
          <cell r="G305" t="str">
            <v>pertes et profits</v>
          </cell>
        </row>
        <row r="306">
          <cell r="G306" t="str">
            <v>bières</v>
          </cell>
        </row>
        <row r="307">
          <cell r="G307" t="str">
            <v>Repas</v>
          </cell>
        </row>
        <row r="308">
          <cell r="G308" t="str">
            <v>bières</v>
          </cell>
        </row>
        <row r="309">
          <cell r="G309" t="str">
            <v>bières</v>
          </cell>
        </row>
        <row r="310">
          <cell r="G310" t="str">
            <v>bières</v>
          </cell>
        </row>
        <row r="311">
          <cell r="G311" t="str">
            <v>bières</v>
          </cell>
        </row>
        <row r="312">
          <cell r="G312" t="str">
            <v>bières</v>
          </cell>
        </row>
        <row r="313">
          <cell r="G313" t="str">
            <v>bières</v>
          </cell>
        </row>
        <row r="314">
          <cell r="G314" t="str">
            <v>pertes et profits</v>
          </cell>
        </row>
        <row r="315">
          <cell r="G315" t="str">
            <v>bières</v>
          </cell>
        </row>
        <row r="316">
          <cell r="G316" t="str">
            <v>bières</v>
          </cell>
        </row>
        <row r="317">
          <cell r="G317" t="str">
            <v>pertes et profits</v>
          </cell>
        </row>
        <row r="318">
          <cell r="G318" t="str">
            <v>bières</v>
          </cell>
        </row>
        <row r="319">
          <cell r="G319" t="str">
            <v>bières</v>
          </cell>
        </row>
        <row r="320">
          <cell r="G320" t="str">
            <v>pertes et profits</v>
          </cell>
        </row>
        <row r="321">
          <cell r="G321" t="str">
            <v>bières</v>
          </cell>
        </row>
        <row r="322">
          <cell r="G322" t="str">
            <v>bières</v>
          </cell>
        </row>
        <row r="323">
          <cell r="G323" t="str">
            <v>bières</v>
          </cell>
        </row>
        <row r="324">
          <cell r="G324" t="str">
            <v>bières</v>
          </cell>
        </row>
        <row r="325">
          <cell r="G325" t="str">
            <v>bières</v>
          </cell>
        </row>
        <row r="326">
          <cell r="G326" t="str">
            <v>bières</v>
          </cell>
        </row>
        <row r="327">
          <cell r="G327" t="str">
            <v>-</v>
          </cell>
        </row>
        <row r="328">
          <cell r="G328" t="str">
            <v>consommable</v>
          </cell>
        </row>
        <row r="329">
          <cell r="G329" t="str">
            <v>Matériel</v>
          </cell>
        </row>
        <row r="330">
          <cell r="G330" t="str">
            <v>Matériel</v>
          </cell>
        </row>
        <row r="331">
          <cell r="G331" t="str">
            <v>frais de port</v>
          </cell>
        </row>
        <row r="332">
          <cell r="G332" t="str">
            <v>-</v>
          </cell>
        </row>
        <row r="333">
          <cell r="G333" t="str">
            <v>Matériel</v>
          </cell>
        </row>
        <row r="334">
          <cell r="G334" t="str">
            <v>bières</v>
          </cell>
        </row>
        <row r="335">
          <cell r="G335" t="str">
            <v>Repas</v>
          </cell>
        </row>
        <row r="336">
          <cell r="G336" t="str">
            <v>Repas</v>
          </cell>
        </row>
        <row r="338">
          <cell r="G338" t="str">
            <v>Repas</v>
          </cell>
        </row>
        <row r="339">
          <cell r="G339" t="str">
            <v>Repas</v>
          </cell>
        </row>
        <row r="340">
          <cell r="G340" t="str">
            <v>Matériel</v>
          </cell>
        </row>
        <row r="341">
          <cell r="G341" t="str">
            <v>Repas</v>
          </cell>
        </row>
        <row r="342">
          <cell r="G342" t="str">
            <v>Repas</v>
          </cell>
        </row>
        <row r="343">
          <cell r="G343" t="str">
            <v>pertes et profits</v>
          </cell>
        </row>
        <row r="344">
          <cell r="G344" t="str">
            <v>Repas</v>
          </cell>
        </row>
        <row r="345">
          <cell r="G345" t="str">
            <v>pertes et profits</v>
          </cell>
        </row>
        <row r="346">
          <cell r="G346" t="str">
            <v>bières</v>
          </cell>
        </row>
        <row r="347">
          <cell r="G347" t="str">
            <v>pertes et profits</v>
          </cell>
        </row>
        <row r="348">
          <cell r="G348" t="str">
            <v>Repas</v>
          </cell>
        </row>
        <row r="349">
          <cell r="G349" t="str">
            <v>pertes et profits</v>
          </cell>
        </row>
        <row r="350">
          <cell r="G350" t="str">
            <v>Repas</v>
          </cell>
        </row>
        <row r="351">
          <cell r="G351" t="str">
            <v>Repas</v>
          </cell>
        </row>
        <row r="352">
          <cell r="G352" t="str">
            <v>Repas</v>
          </cell>
        </row>
        <row r="353">
          <cell r="G353" t="str">
            <v>pertes et profits</v>
          </cell>
        </row>
        <row r="354">
          <cell r="G354" t="str">
            <v>pertes et profits</v>
          </cell>
        </row>
        <row r="355">
          <cell r="G355" t="str">
            <v>dépôt d'espèces</v>
          </cell>
        </row>
        <row r="356">
          <cell r="G356" t="str">
            <v>sur BPOC</v>
          </cell>
        </row>
        <row r="357">
          <cell r="G357" t="str">
            <v>consommable</v>
          </cell>
        </row>
        <row r="358">
          <cell r="G358" t="str">
            <v>site version PRO</v>
          </cell>
        </row>
        <row r="359">
          <cell r="G359" t="str">
            <v>consommable</v>
          </cell>
        </row>
        <row r="360">
          <cell r="G360" t="str">
            <v>Matériel</v>
          </cell>
        </row>
        <row r="361">
          <cell r="G361" t="str">
            <v>consommable</v>
          </cell>
        </row>
        <row r="362">
          <cell r="G362" t="str">
            <v>consommable</v>
          </cell>
        </row>
        <row r="363">
          <cell r="G363" t="str">
            <v>Repas</v>
          </cell>
        </row>
        <row r="364">
          <cell r="G364" t="str">
            <v>Repas</v>
          </cell>
        </row>
        <row r="366">
          <cell r="G366" t="str">
            <v>Repas</v>
          </cell>
        </row>
        <row r="367">
          <cell r="G367" t="str">
            <v>Repas</v>
          </cell>
        </row>
        <row r="368">
          <cell r="G368" t="str">
            <v>bières</v>
          </cell>
        </row>
        <row r="369">
          <cell r="G369" t="str">
            <v>Repas</v>
          </cell>
        </row>
        <row r="370">
          <cell r="G370" t="str">
            <v>bières</v>
          </cell>
        </row>
        <row r="371">
          <cell r="G371" t="str">
            <v>Repas</v>
          </cell>
        </row>
        <row r="372">
          <cell r="G372" t="str">
            <v>Repas</v>
          </cell>
        </row>
        <row r="373">
          <cell r="G373" t="str">
            <v>bières</v>
          </cell>
        </row>
        <row r="374">
          <cell r="G374" t="str">
            <v>bières</v>
          </cell>
        </row>
        <row r="375">
          <cell r="G375" t="str">
            <v>Repas</v>
          </cell>
        </row>
        <row r="376">
          <cell r="G376" t="str">
            <v>pertes et profits</v>
          </cell>
        </row>
        <row r="377">
          <cell r="G377" t="str">
            <v>Repas</v>
          </cell>
        </row>
        <row r="378">
          <cell r="G378" t="str">
            <v>bières</v>
          </cell>
        </row>
        <row r="379">
          <cell r="G379" t="str">
            <v>bières</v>
          </cell>
        </row>
        <row r="380">
          <cell r="G380" t="str">
            <v>Repas</v>
          </cell>
        </row>
        <row r="381">
          <cell r="G381" t="str">
            <v>Repas</v>
          </cell>
        </row>
        <row r="382">
          <cell r="G382" t="str">
            <v>pertes et profits</v>
          </cell>
        </row>
        <row r="383">
          <cell r="G383" t="str">
            <v>bières</v>
          </cell>
        </row>
        <row r="384">
          <cell r="G384" t="str">
            <v>Repas</v>
          </cell>
        </row>
        <row r="385">
          <cell r="G385" t="str">
            <v>bières</v>
          </cell>
        </row>
        <row r="386">
          <cell r="G386" t="str">
            <v>Repas</v>
          </cell>
        </row>
        <row r="387">
          <cell r="G387" t="str">
            <v>dépôt d'espèces</v>
          </cell>
        </row>
        <row r="388">
          <cell r="G388" t="str">
            <v>sur BPOC</v>
          </cell>
        </row>
        <row r="389">
          <cell r="G389" t="str">
            <v>bières</v>
          </cell>
        </row>
        <row r="390">
          <cell r="G390" t="str">
            <v>bières</v>
          </cell>
        </row>
        <row r="391">
          <cell r="G391" t="str">
            <v>bières</v>
          </cell>
        </row>
        <row r="392">
          <cell r="G392" t="str">
            <v>bières</v>
          </cell>
        </row>
        <row r="393">
          <cell r="G393" t="str">
            <v>bières</v>
          </cell>
        </row>
        <row r="394">
          <cell r="G394" t="str">
            <v>Matériel</v>
          </cell>
        </row>
        <row r="395">
          <cell r="G395" t="str">
            <v>Repas</v>
          </cell>
        </row>
        <row r="396">
          <cell r="G396" t="str">
            <v>Repas</v>
          </cell>
        </row>
        <row r="397">
          <cell r="G397" t="str">
            <v>bières</v>
          </cell>
        </row>
        <row r="398">
          <cell r="G398" t="str">
            <v>bières</v>
          </cell>
        </row>
        <row r="399">
          <cell r="G399" t="str">
            <v>Repas</v>
          </cell>
        </row>
        <row r="400">
          <cell r="G400" t="str">
            <v>pertes et profits</v>
          </cell>
        </row>
        <row r="401">
          <cell r="G401" t="str">
            <v>bières</v>
          </cell>
        </row>
        <row r="402">
          <cell r="G402" t="str">
            <v>pertes et profits</v>
          </cell>
        </row>
        <row r="403">
          <cell r="G403" t="str">
            <v>Repas</v>
          </cell>
        </row>
        <row r="404">
          <cell r="G404" t="str">
            <v>bières</v>
          </cell>
        </row>
        <row r="405">
          <cell r="G405" t="str">
            <v>bières</v>
          </cell>
        </row>
        <row r="406">
          <cell r="G406" t="str">
            <v>bières</v>
          </cell>
        </row>
        <row r="407">
          <cell r="G407" t="str">
            <v>Matériel</v>
          </cell>
        </row>
        <row r="408">
          <cell r="G408" t="str">
            <v>Matériel</v>
          </cell>
        </row>
        <row r="409">
          <cell r="G409" t="str">
            <v>Matériel</v>
          </cell>
        </row>
        <row r="410">
          <cell r="G410" t="str">
            <v>Matériel</v>
          </cell>
        </row>
        <row r="411">
          <cell r="G411" t="str">
            <v>Matériel</v>
          </cell>
        </row>
        <row r="412">
          <cell r="G412" t="str">
            <v>Matériel</v>
          </cell>
        </row>
        <row r="413">
          <cell r="G413" t="str">
            <v>bières</v>
          </cell>
        </row>
        <row r="414">
          <cell r="G414" t="str">
            <v>pertes et profits</v>
          </cell>
        </row>
        <row r="415">
          <cell r="G415" t="str">
            <v>bières</v>
          </cell>
        </row>
        <row r="416">
          <cell r="G416" t="str">
            <v>bières</v>
          </cell>
        </row>
        <row r="417">
          <cell r="G417" t="str">
            <v>bières</v>
          </cell>
        </row>
        <row r="418">
          <cell r="G418" t="str">
            <v>bières</v>
          </cell>
        </row>
        <row r="419">
          <cell r="G419" t="str">
            <v>bières</v>
          </cell>
        </row>
        <row r="420">
          <cell r="G420" t="str">
            <v>bières</v>
          </cell>
        </row>
        <row r="421">
          <cell r="G421" t="str">
            <v>bières</v>
          </cell>
        </row>
        <row r="422">
          <cell r="G422" t="str">
            <v>bières</v>
          </cell>
        </row>
        <row r="423">
          <cell r="G423" t="str">
            <v>bières</v>
          </cell>
        </row>
        <row r="424">
          <cell r="G424" t="str">
            <v>bières</v>
          </cell>
        </row>
        <row r="425">
          <cell r="G425" t="str">
            <v>bières</v>
          </cell>
        </row>
        <row r="426">
          <cell r="G426" t="str">
            <v>bières</v>
          </cell>
        </row>
        <row r="427">
          <cell r="G427" t="str">
            <v>bières</v>
          </cell>
        </row>
        <row r="428">
          <cell r="G428" t="str">
            <v>pertes et profits</v>
          </cell>
        </row>
        <row r="429">
          <cell r="G429" t="str">
            <v>Matériel</v>
          </cell>
        </row>
        <row r="430">
          <cell r="G430" t="str">
            <v>bières</v>
          </cell>
        </row>
        <row r="431">
          <cell r="G431" t="str">
            <v>bières</v>
          </cell>
        </row>
        <row r="432">
          <cell r="G432" t="str">
            <v>Repas</v>
          </cell>
        </row>
        <row r="433">
          <cell r="G433" t="str">
            <v>Repas</v>
          </cell>
        </row>
        <row r="434">
          <cell r="G434" t="str">
            <v>Repas</v>
          </cell>
        </row>
        <row r="435">
          <cell r="G435" t="str">
            <v>Repas</v>
          </cell>
        </row>
        <row r="436">
          <cell r="G436" t="str">
            <v>Repas</v>
          </cell>
        </row>
        <row r="437">
          <cell r="G437" t="str">
            <v>Repas</v>
          </cell>
        </row>
        <row r="438">
          <cell r="G438" t="str">
            <v>Repas</v>
          </cell>
        </row>
        <row r="439">
          <cell r="G439" t="str">
            <v>Repas</v>
          </cell>
        </row>
        <row r="441">
          <cell r="G441" t="str">
            <v>bières</v>
          </cell>
        </row>
        <row r="442">
          <cell r="G442" t="str">
            <v>Cotisation</v>
          </cell>
        </row>
        <row r="443">
          <cell r="G443" t="str">
            <v>bières</v>
          </cell>
        </row>
        <row r="444">
          <cell r="G444" t="str">
            <v>Cotisation</v>
          </cell>
        </row>
        <row r="445">
          <cell r="G445" t="str">
            <v>bières</v>
          </cell>
        </row>
        <row r="446">
          <cell r="G446" t="str">
            <v>bières</v>
          </cell>
        </row>
        <row r="447">
          <cell r="G447" t="str">
            <v>Cotisation</v>
          </cell>
        </row>
        <row r="448">
          <cell r="G448" t="str">
            <v>bières</v>
          </cell>
        </row>
        <row r="449">
          <cell r="G449" t="str">
            <v>bières</v>
          </cell>
        </row>
        <row r="450">
          <cell r="G450" t="str">
            <v>Cotisation</v>
          </cell>
        </row>
        <row r="451">
          <cell r="G451" t="str">
            <v>Cotisation</v>
          </cell>
        </row>
        <row r="452">
          <cell r="G452" t="str">
            <v>Cotisation</v>
          </cell>
        </row>
        <row r="453">
          <cell r="G453" t="str">
            <v>Cotisation</v>
          </cell>
        </row>
        <row r="454">
          <cell r="G454" t="str">
            <v>Cotisation</v>
          </cell>
        </row>
        <row r="455">
          <cell r="G455" t="str">
            <v>bières</v>
          </cell>
        </row>
        <row r="456">
          <cell r="G456" t="str">
            <v>Cotisation</v>
          </cell>
        </row>
        <row r="457">
          <cell r="G457" t="str">
            <v>Cotisation</v>
          </cell>
        </row>
        <row r="458">
          <cell r="G458" t="str">
            <v>bières</v>
          </cell>
        </row>
        <row r="459">
          <cell r="G459" t="str">
            <v>bières</v>
          </cell>
        </row>
        <row r="460">
          <cell r="G460" t="str">
            <v>Cotisation</v>
          </cell>
        </row>
        <row r="461">
          <cell r="G461" t="str">
            <v>Cotisation</v>
          </cell>
        </row>
        <row r="462">
          <cell r="G462" t="str">
            <v>Cotisation</v>
          </cell>
        </row>
        <row r="463">
          <cell r="G463" t="str">
            <v>bières</v>
          </cell>
        </row>
        <row r="464">
          <cell r="G464" t="str">
            <v>Cotisation</v>
          </cell>
        </row>
        <row r="465">
          <cell r="G465" t="str">
            <v>Repas</v>
          </cell>
        </row>
        <row r="466">
          <cell r="G466" t="str">
            <v>bières</v>
          </cell>
        </row>
        <row r="467">
          <cell r="G467" t="str">
            <v>Cotisation</v>
          </cell>
        </row>
        <row r="468">
          <cell r="G468" t="str">
            <v>Cotisation</v>
          </cell>
        </row>
        <row r="469">
          <cell r="G469" t="str">
            <v>Cotisation</v>
          </cell>
        </row>
        <row r="470">
          <cell r="G470" t="str">
            <v>bières</v>
          </cell>
        </row>
        <row r="471">
          <cell r="G471" t="str">
            <v>Cotisation</v>
          </cell>
        </row>
        <row r="472">
          <cell r="G472" t="str">
            <v>Cotisation</v>
          </cell>
        </row>
        <row r="473">
          <cell r="G473" t="str">
            <v>Matériel</v>
          </cell>
        </row>
        <row r="474">
          <cell r="G474" t="str">
            <v>Cotisation</v>
          </cell>
        </row>
        <row r="475">
          <cell r="G475" t="str">
            <v>Cotisation</v>
          </cell>
        </row>
        <row r="476">
          <cell r="G476" t="str">
            <v>Cotisation</v>
          </cell>
        </row>
        <row r="477">
          <cell r="G477" t="str">
            <v>Cotisation</v>
          </cell>
        </row>
        <row r="478">
          <cell r="G478" t="str">
            <v>-</v>
          </cell>
        </row>
        <row r="479">
          <cell r="G479" t="str">
            <v>consommable</v>
          </cell>
        </row>
        <row r="480">
          <cell r="G480" t="str">
            <v>frais de port</v>
          </cell>
        </row>
        <row r="481">
          <cell r="G481" t="str">
            <v>Matériel</v>
          </cell>
        </row>
        <row r="482">
          <cell r="G482" t="str">
            <v>consommable</v>
          </cell>
        </row>
        <row r="483">
          <cell r="G483" t="str">
            <v>Matériel</v>
          </cell>
        </row>
        <row r="484">
          <cell r="G484" t="str">
            <v>Cotisation</v>
          </cell>
        </row>
        <row r="485">
          <cell r="G485" t="str">
            <v>Repas</v>
          </cell>
        </row>
        <row r="486">
          <cell r="G486" t="str">
            <v>consommable</v>
          </cell>
        </row>
        <row r="487">
          <cell r="G487" t="str">
            <v>Repas</v>
          </cell>
        </row>
        <row r="488">
          <cell r="G488" t="str">
            <v>Repas</v>
          </cell>
        </row>
        <row r="490">
          <cell r="G490" t="str">
            <v>Repas</v>
          </cell>
        </row>
        <row r="491">
          <cell r="G491" t="str">
            <v>Repas</v>
          </cell>
        </row>
        <row r="492">
          <cell r="G492" t="str">
            <v>Repas</v>
          </cell>
        </row>
        <row r="493">
          <cell r="G493" t="str">
            <v>Repas</v>
          </cell>
        </row>
        <row r="494">
          <cell r="G494" t="str">
            <v>Repas</v>
          </cell>
        </row>
        <row r="495">
          <cell r="G495" t="str">
            <v>bières</v>
          </cell>
        </row>
        <row r="496">
          <cell r="G496" t="str">
            <v>Repas</v>
          </cell>
        </row>
        <row r="497">
          <cell r="G497" t="str">
            <v>Repas</v>
          </cell>
        </row>
        <row r="498">
          <cell r="G498" t="str">
            <v>Repas</v>
          </cell>
        </row>
        <row r="499">
          <cell r="G499" t="str">
            <v>Repas</v>
          </cell>
        </row>
        <row r="500">
          <cell r="G500" t="str">
            <v>Repas</v>
          </cell>
        </row>
        <row r="501">
          <cell r="G501" t="str">
            <v>Repas</v>
          </cell>
        </row>
        <row r="502">
          <cell r="G502" t="str">
            <v>Repas</v>
          </cell>
        </row>
        <row r="503">
          <cell r="G503" t="str">
            <v>Repas</v>
          </cell>
        </row>
        <row r="504">
          <cell r="G504" t="str">
            <v>Repas</v>
          </cell>
        </row>
        <row r="505">
          <cell r="G505" t="str">
            <v>bières</v>
          </cell>
        </row>
        <row r="506">
          <cell r="G506" t="str">
            <v>pertes et profits</v>
          </cell>
        </row>
        <row r="507">
          <cell r="G507" t="str">
            <v>bières</v>
          </cell>
        </row>
        <row r="508">
          <cell r="G508" t="str">
            <v>Repas</v>
          </cell>
        </row>
        <row r="509">
          <cell r="G509" t="str">
            <v>Repas</v>
          </cell>
        </row>
        <row r="510">
          <cell r="G510" t="str">
            <v>Repas</v>
          </cell>
        </row>
        <row r="511">
          <cell r="G511" t="str">
            <v>Repas</v>
          </cell>
        </row>
        <row r="512">
          <cell r="G512" t="str">
            <v>Repas</v>
          </cell>
        </row>
        <row r="513">
          <cell r="G513" t="str">
            <v>Repas</v>
          </cell>
        </row>
        <row r="514">
          <cell r="G514" t="str">
            <v>Repas</v>
          </cell>
        </row>
        <row r="515">
          <cell r="G515" t="str">
            <v>bières</v>
          </cell>
        </row>
        <row r="516">
          <cell r="G516" t="str">
            <v>bières</v>
          </cell>
        </row>
        <row r="517">
          <cell r="G517" t="str">
            <v>Repas</v>
          </cell>
        </row>
        <row r="518">
          <cell r="G518" t="str">
            <v>Repas</v>
          </cell>
        </row>
        <row r="519">
          <cell r="G519" t="str">
            <v>bières</v>
          </cell>
        </row>
        <row r="520">
          <cell r="G520" t="str">
            <v>Repas</v>
          </cell>
        </row>
        <row r="521">
          <cell r="G521" t="str">
            <v>bières</v>
          </cell>
        </row>
        <row r="522">
          <cell r="G522" t="str">
            <v>bières</v>
          </cell>
        </row>
        <row r="523">
          <cell r="G523" t="str">
            <v>bières</v>
          </cell>
        </row>
        <row r="524">
          <cell r="G524" t="str">
            <v>bières</v>
          </cell>
        </row>
        <row r="525">
          <cell r="G525" t="str">
            <v>bières</v>
          </cell>
        </row>
        <row r="526">
          <cell r="G526" t="str">
            <v>bières</v>
          </cell>
        </row>
        <row r="527">
          <cell r="G527" t="str">
            <v>bières</v>
          </cell>
        </row>
        <row r="528">
          <cell r="G528" t="str">
            <v>Repas</v>
          </cell>
        </row>
        <row r="529">
          <cell r="G529" t="str">
            <v>-</v>
          </cell>
        </row>
        <row r="530">
          <cell r="G530" t="str">
            <v>pertes et profits</v>
          </cell>
        </row>
        <row r="531">
          <cell r="G531" t="str">
            <v>bières</v>
          </cell>
        </row>
        <row r="532">
          <cell r="G532" t="str">
            <v>bières</v>
          </cell>
        </row>
        <row r="533">
          <cell r="G533" t="str">
            <v>bières</v>
          </cell>
        </row>
        <row r="534">
          <cell r="G534" t="str">
            <v>bières</v>
          </cell>
        </row>
        <row r="535">
          <cell r="G535" t="str">
            <v>pertes et profits</v>
          </cell>
        </row>
        <row r="536">
          <cell r="G536" t="str">
            <v>bières</v>
          </cell>
        </row>
        <row r="537">
          <cell r="G537" t="str">
            <v>bières</v>
          </cell>
        </row>
        <row r="538">
          <cell r="G538" t="str">
            <v>bières</v>
          </cell>
        </row>
        <row r="539">
          <cell r="G539" t="str">
            <v>bières</v>
          </cell>
        </row>
        <row r="540">
          <cell r="G540" t="str">
            <v>consommable</v>
          </cell>
        </row>
        <row r="541">
          <cell r="G541" t="str">
            <v>pertes et profits</v>
          </cell>
        </row>
        <row r="543">
          <cell r="G543" t="str">
            <v>Repas</v>
          </cell>
        </row>
        <row r="544">
          <cell r="G544" t="str">
            <v>Repas</v>
          </cell>
        </row>
        <row r="545">
          <cell r="G545" t="str">
            <v>Repas</v>
          </cell>
        </row>
        <row r="546">
          <cell r="G546" t="str">
            <v>Repas</v>
          </cell>
        </row>
        <row r="547">
          <cell r="G547" t="str">
            <v>Repas</v>
          </cell>
        </row>
        <row r="548">
          <cell r="G548" t="str">
            <v>Repas</v>
          </cell>
        </row>
        <row r="549">
          <cell r="G549" t="str">
            <v>Repas</v>
          </cell>
        </row>
        <row r="550">
          <cell r="G550" t="str">
            <v>Repas</v>
          </cell>
        </row>
        <row r="551">
          <cell r="G551" t="str">
            <v>Repas</v>
          </cell>
        </row>
        <row r="552">
          <cell r="G552" t="str">
            <v>Repas</v>
          </cell>
        </row>
        <row r="553">
          <cell r="G553" t="str">
            <v>Repas</v>
          </cell>
        </row>
        <row r="554">
          <cell r="G554" t="str">
            <v>Cotisation</v>
          </cell>
        </row>
        <row r="555">
          <cell r="G555" t="str">
            <v>bières</v>
          </cell>
        </row>
        <row r="556">
          <cell r="G556" t="str">
            <v>consommable</v>
          </cell>
        </row>
        <row r="557">
          <cell r="G557" t="str">
            <v>bières</v>
          </cell>
        </row>
        <row r="558">
          <cell r="G558" t="str">
            <v>bières</v>
          </cell>
        </row>
        <row r="559">
          <cell r="G559" t="str">
            <v>bières</v>
          </cell>
        </row>
        <row r="560">
          <cell r="G560" t="str">
            <v>consommable</v>
          </cell>
        </row>
        <row r="561">
          <cell r="G561" t="str">
            <v>bières</v>
          </cell>
        </row>
        <row r="562">
          <cell r="G562" t="str">
            <v>consommable</v>
          </cell>
        </row>
        <row r="563">
          <cell r="G563" t="str">
            <v>bières</v>
          </cell>
        </row>
        <row r="564">
          <cell r="G564" t="str">
            <v>consommable</v>
          </cell>
        </row>
        <row r="565">
          <cell r="G565" t="str">
            <v>bières</v>
          </cell>
        </row>
        <row r="566">
          <cell r="G566" t="str">
            <v>consommable</v>
          </cell>
        </row>
        <row r="567">
          <cell r="G567" t="str">
            <v>pertes et profits</v>
          </cell>
        </row>
        <row r="568">
          <cell r="G568" t="str">
            <v>bières</v>
          </cell>
        </row>
        <row r="569">
          <cell r="G569" t="str">
            <v>bières</v>
          </cell>
        </row>
        <row r="570">
          <cell r="G570" t="str">
            <v>consommable</v>
          </cell>
        </row>
        <row r="571">
          <cell r="G571" t="str">
            <v>bières</v>
          </cell>
        </row>
        <row r="572">
          <cell r="G572" t="str">
            <v>consommable</v>
          </cell>
        </row>
        <row r="573">
          <cell r="G573" t="str">
            <v>bières</v>
          </cell>
        </row>
        <row r="574">
          <cell r="G574" t="str">
            <v>consommable</v>
          </cell>
        </row>
        <row r="575">
          <cell r="G575" t="str">
            <v>bières</v>
          </cell>
        </row>
        <row r="576">
          <cell r="G576" t="str">
            <v>consommable</v>
          </cell>
        </row>
        <row r="577">
          <cell r="G577" t="str">
            <v>Repas</v>
          </cell>
        </row>
        <row r="579">
          <cell r="G579" t="str">
            <v>site version PRO</v>
          </cell>
        </row>
        <row r="580">
          <cell r="G580" t="str">
            <v>Matériel</v>
          </cell>
        </row>
        <row r="581">
          <cell r="G581" t="str">
            <v>Consommable</v>
          </cell>
        </row>
        <row r="582">
          <cell r="G582" t="str">
            <v>Repas</v>
          </cell>
        </row>
        <row r="583">
          <cell r="G583" t="str">
            <v>Repas</v>
          </cell>
        </row>
        <row r="584">
          <cell r="G584" t="str">
            <v>Repas</v>
          </cell>
        </row>
        <row r="585">
          <cell r="G585" t="str">
            <v>Repas</v>
          </cell>
        </row>
        <row r="586">
          <cell r="G586" t="str">
            <v>Repas</v>
          </cell>
        </row>
        <row r="587">
          <cell r="G587" t="str">
            <v>Repas</v>
          </cell>
        </row>
        <row r="588">
          <cell r="G588" t="str">
            <v>Repas</v>
          </cell>
        </row>
        <row r="589">
          <cell r="G589" t="str">
            <v>bières</v>
          </cell>
        </row>
        <row r="590">
          <cell r="G590" t="str">
            <v>Repas</v>
          </cell>
        </row>
        <row r="591">
          <cell r="G591" t="str">
            <v>Repas</v>
          </cell>
        </row>
        <row r="592">
          <cell r="G592" t="str">
            <v>Repas</v>
          </cell>
        </row>
        <row r="593">
          <cell r="G593" t="str">
            <v>Repas</v>
          </cell>
        </row>
        <row r="594">
          <cell r="G594" t="str">
            <v>Repas</v>
          </cell>
        </row>
        <row r="595">
          <cell r="G595" t="str">
            <v>Repas</v>
          </cell>
        </row>
        <row r="596">
          <cell r="G596" t="str">
            <v>Repas</v>
          </cell>
        </row>
        <row r="597">
          <cell r="G597" t="str">
            <v>Repas</v>
          </cell>
        </row>
        <row r="598">
          <cell r="G598" t="str">
            <v>bières</v>
          </cell>
        </row>
        <row r="599">
          <cell r="G599" t="str">
            <v>pertes et profits</v>
          </cell>
        </row>
        <row r="600">
          <cell r="G600" t="str">
            <v>Repas</v>
          </cell>
        </row>
        <row r="601">
          <cell r="G601" t="str">
            <v>consommable</v>
          </cell>
        </row>
        <row r="602">
          <cell r="G602" t="str">
            <v>Repas</v>
          </cell>
        </row>
        <row r="603">
          <cell r="G603" t="str">
            <v>Repas</v>
          </cell>
        </row>
        <row r="604">
          <cell r="G604" t="str">
            <v>Repas</v>
          </cell>
        </row>
        <row r="605">
          <cell r="G605" t="str">
            <v>Repas</v>
          </cell>
        </row>
        <row r="606">
          <cell r="G606" t="str">
            <v>Repas</v>
          </cell>
        </row>
        <row r="607">
          <cell r="G607" t="str">
            <v>bières</v>
          </cell>
        </row>
        <row r="608">
          <cell r="G608" t="str">
            <v>Repas</v>
          </cell>
        </row>
        <row r="609">
          <cell r="G609" t="str">
            <v>Repas</v>
          </cell>
        </row>
        <row r="610">
          <cell r="G610" t="str">
            <v>Repas</v>
          </cell>
        </row>
        <row r="611">
          <cell r="G611" t="str">
            <v>sur BPOC</v>
          </cell>
        </row>
        <row r="612">
          <cell r="G612" t="str">
            <v>dépôt d'espèces</v>
          </cell>
        </row>
        <row r="613">
          <cell r="G613" t="str">
            <v>bières</v>
          </cell>
        </row>
        <row r="614">
          <cell r="G614" t="str">
            <v>consommable</v>
          </cell>
        </row>
        <row r="615">
          <cell r="G615" t="str">
            <v>consommable</v>
          </cell>
        </row>
        <row r="616">
          <cell r="G616" t="str">
            <v>Repas</v>
          </cell>
        </row>
        <row r="617">
          <cell r="G617" t="str">
            <v>consommable</v>
          </cell>
        </row>
        <row r="618">
          <cell r="G618" t="str">
            <v>bières</v>
          </cell>
        </row>
        <row r="619">
          <cell r="G619" t="str">
            <v>bières</v>
          </cell>
        </row>
        <row r="620">
          <cell r="G620" t="str">
            <v>bières</v>
          </cell>
        </row>
        <row r="621">
          <cell r="G621" t="str">
            <v>Repas</v>
          </cell>
        </row>
        <row r="622">
          <cell r="G622" t="str">
            <v>Repas</v>
          </cell>
        </row>
        <row r="623">
          <cell r="G623" t="str">
            <v>Repas</v>
          </cell>
        </row>
        <row r="624">
          <cell r="G624" t="str">
            <v>Repas</v>
          </cell>
        </row>
        <row r="625">
          <cell r="G625" t="str">
            <v>Repas</v>
          </cell>
        </row>
        <row r="626">
          <cell r="G626" t="str">
            <v>Repas</v>
          </cell>
        </row>
        <row r="627">
          <cell r="G627" t="str">
            <v>Repas</v>
          </cell>
        </row>
        <row r="628">
          <cell r="G628" t="str">
            <v>pertes et profits</v>
          </cell>
        </row>
        <row r="629">
          <cell r="G629" t="str">
            <v>Repas</v>
          </cell>
        </row>
        <row r="630">
          <cell r="G630" t="str">
            <v>Repas</v>
          </cell>
        </row>
        <row r="631">
          <cell r="G631" t="str">
            <v>pertes et profits</v>
          </cell>
        </row>
        <row r="632">
          <cell r="G632" t="str">
            <v>bières</v>
          </cell>
        </row>
        <row r="633">
          <cell r="G633" t="str">
            <v>bières</v>
          </cell>
        </row>
        <row r="634">
          <cell r="G634" t="str">
            <v>bières</v>
          </cell>
        </row>
        <row r="635">
          <cell r="G635" t="str">
            <v>consommable</v>
          </cell>
        </row>
        <row r="636">
          <cell r="G636" t="str">
            <v>bières</v>
          </cell>
        </row>
        <row r="637">
          <cell r="G637" t="str">
            <v>bières</v>
          </cell>
        </row>
        <row r="638">
          <cell r="G638" t="str">
            <v>consommable</v>
          </cell>
        </row>
        <row r="639">
          <cell r="G639" t="str">
            <v>Matériel</v>
          </cell>
        </row>
        <row r="640">
          <cell r="G640" t="str">
            <v>bières</v>
          </cell>
        </row>
        <row r="641">
          <cell r="G641" t="str">
            <v>bières</v>
          </cell>
        </row>
        <row r="642">
          <cell r="G642" t="str">
            <v>bières</v>
          </cell>
        </row>
        <row r="643">
          <cell r="G643" t="str">
            <v>bières</v>
          </cell>
        </row>
        <row r="644">
          <cell r="G644" t="str">
            <v>bières</v>
          </cell>
        </row>
        <row r="645">
          <cell r="G645" t="str">
            <v>bières</v>
          </cell>
        </row>
        <row r="646">
          <cell r="G646" t="str">
            <v>bières</v>
          </cell>
        </row>
        <row r="647">
          <cell r="G647" t="str">
            <v>Repas</v>
          </cell>
        </row>
        <row r="648">
          <cell r="G648" t="str">
            <v>Matériel</v>
          </cell>
        </row>
        <row r="650">
          <cell r="G650" t="str">
            <v>Repas</v>
          </cell>
        </row>
        <row r="651">
          <cell r="G651" t="str">
            <v>Repas</v>
          </cell>
        </row>
        <row r="652">
          <cell r="G652" t="str">
            <v>Repas</v>
          </cell>
        </row>
        <row r="653">
          <cell r="G653" t="str">
            <v>bières</v>
          </cell>
        </row>
        <row r="654">
          <cell r="G654" t="str">
            <v>consommable</v>
          </cell>
        </row>
        <row r="655">
          <cell r="G655" t="str">
            <v>Cotisation</v>
          </cell>
        </row>
        <row r="656">
          <cell r="G656" t="str">
            <v>Repas</v>
          </cell>
        </row>
        <row r="657">
          <cell r="G657" t="str">
            <v>Matériel</v>
          </cell>
        </row>
        <row r="658">
          <cell r="G658" t="str">
            <v>Matériel</v>
          </cell>
        </row>
        <row r="659">
          <cell r="G659" t="str">
            <v>Cotisation</v>
          </cell>
        </row>
        <row r="660">
          <cell r="G660" t="str">
            <v>Repas</v>
          </cell>
        </row>
        <row r="661">
          <cell r="G661" t="str">
            <v>bières</v>
          </cell>
        </row>
        <row r="662">
          <cell r="G662" t="str">
            <v>consommable</v>
          </cell>
        </row>
        <row r="663">
          <cell r="G663" t="str">
            <v>pertes et profits</v>
          </cell>
        </row>
        <row r="664">
          <cell r="G664" t="str">
            <v>Cotisation</v>
          </cell>
        </row>
        <row r="665">
          <cell r="G665" t="str">
            <v>Cotisation</v>
          </cell>
        </row>
        <row r="666">
          <cell r="G666" t="str">
            <v>bières</v>
          </cell>
        </row>
        <row r="667">
          <cell r="G667" t="str">
            <v>consommable</v>
          </cell>
        </row>
        <row r="668">
          <cell r="G668" t="str">
            <v>-</v>
          </cell>
        </row>
        <row r="669">
          <cell r="G669" t="str">
            <v>-</v>
          </cell>
        </row>
        <row r="670">
          <cell r="G670" t="str">
            <v>Cotisation</v>
          </cell>
        </row>
        <row r="671">
          <cell r="G671" t="str">
            <v>Cotisation</v>
          </cell>
        </row>
        <row r="672">
          <cell r="G672" t="str">
            <v>Repas</v>
          </cell>
        </row>
        <row r="673">
          <cell r="G673" t="str">
            <v>Repas</v>
          </cell>
        </row>
        <row r="674">
          <cell r="G674" t="str">
            <v>Cotisation</v>
          </cell>
        </row>
        <row r="675">
          <cell r="G675" t="str">
            <v>Repas</v>
          </cell>
        </row>
        <row r="676">
          <cell r="G676" t="str">
            <v>Repas</v>
          </cell>
        </row>
        <row r="677">
          <cell r="G677" t="str">
            <v>Cotisation</v>
          </cell>
        </row>
        <row r="678">
          <cell r="G678" t="str">
            <v>Cotisation</v>
          </cell>
        </row>
        <row r="679">
          <cell r="G679" t="str">
            <v>Repas</v>
          </cell>
        </row>
        <row r="680">
          <cell r="G680" t="str">
            <v>Repas</v>
          </cell>
        </row>
        <row r="681">
          <cell r="G681" t="str">
            <v>Cotisation</v>
          </cell>
        </row>
        <row r="682">
          <cell r="G682" t="str">
            <v>Repas</v>
          </cell>
        </row>
        <row r="683">
          <cell r="G683" t="str">
            <v>Cotisation</v>
          </cell>
        </row>
        <row r="684">
          <cell r="G684" t="str">
            <v>Cotisation</v>
          </cell>
        </row>
        <row r="685">
          <cell r="G685" t="str">
            <v>bières</v>
          </cell>
        </row>
        <row r="686">
          <cell r="G686" t="str">
            <v>Repas</v>
          </cell>
        </row>
        <row r="687">
          <cell r="G687" t="str">
            <v>Cotisation</v>
          </cell>
        </row>
        <row r="688">
          <cell r="G688" t="str">
            <v>Cotisation</v>
          </cell>
        </row>
        <row r="689">
          <cell r="G689" t="str">
            <v>consommable</v>
          </cell>
        </row>
        <row r="690">
          <cell r="G690" t="str">
            <v>Repas</v>
          </cell>
        </row>
        <row r="691">
          <cell r="G691" t="str">
            <v>Repas</v>
          </cell>
        </row>
        <row r="692">
          <cell r="G692" t="str">
            <v>Cotisation</v>
          </cell>
        </row>
        <row r="693">
          <cell r="G693" t="str">
            <v>Repas</v>
          </cell>
        </row>
        <row r="694">
          <cell r="G694" t="str">
            <v>Cotisation</v>
          </cell>
        </row>
        <row r="695">
          <cell r="G695" t="str">
            <v>Repas</v>
          </cell>
        </row>
        <row r="696">
          <cell r="G696" t="str">
            <v>Cotisation</v>
          </cell>
        </row>
        <row r="697">
          <cell r="G697" t="str">
            <v>consommable</v>
          </cell>
        </row>
        <row r="698">
          <cell r="G698" t="str">
            <v>Frais bancaires</v>
          </cell>
        </row>
        <row r="699">
          <cell r="G699" t="str">
            <v>bières</v>
          </cell>
        </row>
        <row r="700">
          <cell r="G700" t="str">
            <v>bières</v>
          </cell>
        </row>
        <row r="701">
          <cell r="G701" t="str">
            <v>bières</v>
          </cell>
        </row>
        <row r="702">
          <cell r="G702" t="str">
            <v>consommable</v>
          </cell>
        </row>
        <row r="703">
          <cell r="G703" t="str">
            <v>Matériel</v>
          </cell>
        </row>
        <row r="704">
          <cell r="G704" t="str">
            <v>frais de port</v>
          </cell>
        </row>
        <row r="705">
          <cell r="G705" t="str">
            <v>bières</v>
          </cell>
        </row>
        <row r="706">
          <cell r="G706" t="str">
            <v>consommable</v>
          </cell>
        </row>
        <row r="707">
          <cell r="G707" t="str">
            <v>communication tél.</v>
          </cell>
        </row>
        <row r="708">
          <cell r="G708" t="str">
            <v>Repas</v>
          </cell>
        </row>
        <row r="709">
          <cell r="G709" t="str">
            <v>Repas</v>
          </cell>
        </row>
        <row r="711">
          <cell r="G711" t="str">
            <v>Repas</v>
          </cell>
        </row>
        <row r="712">
          <cell r="G712" t="str">
            <v>Repas</v>
          </cell>
        </row>
        <row r="713">
          <cell r="G713" t="str">
            <v>Repas</v>
          </cell>
        </row>
        <row r="714">
          <cell r="G714" t="str">
            <v>Repas</v>
          </cell>
        </row>
        <row r="715">
          <cell r="G715" t="str">
            <v>Repas</v>
          </cell>
        </row>
        <row r="716">
          <cell r="G716" t="str">
            <v>Repas</v>
          </cell>
        </row>
        <row r="717">
          <cell r="G717" t="str">
            <v>Repas</v>
          </cell>
        </row>
        <row r="718">
          <cell r="G718" t="str">
            <v>Repas</v>
          </cell>
        </row>
        <row r="719">
          <cell r="G719" t="str">
            <v>Repas</v>
          </cell>
        </row>
        <row r="720">
          <cell r="G720" t="str">
            <v>bières</v>
          </cell>
        </row>
        <row r="721">
          <cell r="G721" t="str">
            <v>pertes et profits</v>
          </cell>
        </row>
        <row r="722">
          <cell r="G722" t="str">
            <v>Repas</v>
          </cell>
        </row>
        <row r="723">
          <cell r="G723" t="str">
            <v>Repas</v>
          </cell>
        </row>
        <row r="724">
          <cell r="G724" t="str">
            <v>Repas</v>
          </cell>
        </row>
        <row r="725">
          <cell r="G725" t="str">
            <v>Repas</v>
          </cell>
        </row>
        <row r="726">
          <cell r="G726" t="str">
            <v>Repas</v>
          </cell>
        </row>
        <row r="727">
          <cell r="G727" t="str">
            <v>Repas</v>
          </cell>
        </row>
        <row r="728">
          <cell r="G728" t="str">
            <v>bières</v>
          </cell>
        </row>
        <row r="729">
          <cell r="G729" t="str">
            <v>Cotisation</v>
          </cell>
        </row>
        <row r="730">
          <cell r="G730" t="str">
            <v>bières</v>
          </cell>
        </row>
        <row r="731">
          <cell r="G731" t="str">
            <v>Repas</v>
          </cell>
        </row>
        <row r="732">
          <cell r="G732" t="str">
            <v>bières</v>
          </cell>
        </row>
        <row r="733">
          <cell r="G733" t="str">
            <v>pertes et profits</v>
          </cell>
        </row>
        <row r="734">
          <cell r="G734" t="str">
            <v>bières</v>
          </cell>
        </row>
        <row r="735">
          <cell r="G735" t="str">
            <v>bières</v>
          </cell>
        </row>
        <row r="736">
          <cell r="G736" t="str">
            <v>bières</v>
          </cell>
        </row>
        <row r="737">
          <cell r="G737" t="str">
            <v>consommable</v>
          </cell>
        </row>
        <row r="738">
          <cell r="G738" t="str">
            <v>consommable</v>
          </cell>
        </row>
        <row r="739">
          <cell r="G739" t="str">
            <v>bières</v>
          </cell>
        </row>
        <row r="740">
          <cell r="G740" t="str">
            <v>consommable</v>
          </cell>
        </row>
        <row r="741">
          <cell r="G741" t="str">
            <v>bières</v>
          </cell>
        </row>
        <row r="742">
          <cell r="G742" t="str">
            <v>consommable</v>
          </cell>
        </row>
        <row r="743">
          <cell r="G743" t="str">
            <v>Repas</v>
          </cell>
        </row>
        <row r="744">
          <cell r="G744" t="str">
            <v>Repas</v>
          </cell>
        </row>
        <row r="745">
          <cell r="G745" t="str">
            <v>Cotisation</v>
          </cell>
        </row>
        <row r="747">
          <cell r="G747" t="str">
            <v>Repas</v>
          </cell>
        </row>
        <row r="748">
          <cell r="G748" t="str">
            <v>Repas</v>
          </cell>
        </row>
        <row r="749">
          <cell r="G749" t="str">
            <v>bières</v>
          </cell>
        </row>
        <row r="750">
          <cell r="G750" t="str">
            <v>consommable</v>
          </cell>
        </row>
        <row r="751">
          <cell r="G751" t="str">
            <v>bières</v>
          </cell>
        </row>
        <row r="752">
          <cell r="G752" t="str">
            <v>bières</v>
          </cell>
        </row>
        <row r="753">
          <cell r="G753" t="str">
            <v>bières</v>
          </cell>
        </row>
        <row r="754">
          <cell r="G754" t="str">
            <v>assurance</v>
          </cell>
        </row>
        <row r="755">
          <cell r="G755" t="str">
            <v>Matériel</v>
          </cell>
        </row>
        <row r="757">
          <cell r="G757" t="str">
            <v>bières</v>
          </cell>
        </row>
        <row r="758">
          <cell r="G758" t="str">
            <v>bières</v>
          </cell>
        </row>
        <row r="759">
          <cell r="G759" t="str">
            <v>bières</v>
          </cell>
        </row>
        <row r="760">
          <cell r="G760" t="str">
            <v>consommable</v>
          </cell>
        </row>
        <row r="761">
          <cell r="G761" t="str">
            <v>consommable</v>
          </cell>
        </row>
        <row r="762">
          <cell r="G762" t="str">
            <v>consommable</v>
          </cell>
        </row>
        <row r="763">
          <cell r="G763" t="str">
            <v>bières</v>
          </cell>
        </row>
        <row r="764">
          <cell r="G764" t="str">
            <v>bières</v>
          </cell>
        </row>
        <row r="765">
          <cell r="G765" t="str">
            <v>consommable</v>
          </cell>
        </row>
        <row r="766">
          <cell r="G766" t="str">
            <v>consommable</v>
          </cell>
        </row>
        <row r="767">
          <cell r="G767" t="str">
            <v>consommable</v>
          </cell>
        </row>
        <row r="768">
          <cell r="G768" t="str">
            <v>Cotisation</v>
          </cell>
        </row>
        <row r="769">
          <cell r="G769" t="str">
            <v>bières</v>
          </cell>
        </row>
        <row r="770">
          <cell r="G770" t="str">
            <v>bières</v>
          </cell>
        </row>
        <row r="771">
          <cell r="G771" t="str">
            <v>bières</v>
          </cell>
        </row>
        <row r="772">
          <cell r="G772" t="str">
            <v>Repas</v>
          </cell>
        </row>
        <row r="773">
          <cell r="G773" t="str">
            <v>Repas</v>
          </cell>
        </row>
        <row r="774">
          <cell r="G774" t="str">
            <v>bières</v>
          </cell>
        </row>
        <row r="775">
          <cell r="G775" t="str">
            <v>bières</v>
          </cell>
        </row>
        <row r="776">
          <cell r="G776" t="str">
            <v>bières</v>
          </cell>
        </row>
        <row r="777">
          <cell r="G777" t="str">
            <v>consommable</v>
          </cell>
        </row>
        <row r="778">
          <cell r="G778" t="str">
            <v>consommable</v>
          </cell>
        </row>
        <row r="779">
          <cell r="G779" t="str">
            <v>bières</v>
          </cell>
        </row>
        <row r="780">
          <cell r="G780" t="str">
            <v>bières</v>
          </cell>
        </row>
        <row r="781">
          <cell r="G781" t="str">
            <v>consommable</v>
          </cell>
        </row>
        <row r="782">
          <cell r="G782" t="str">
            <v>consommable</v>
          </cell>
        </row>
        <row r="783">
          <cell r="G783" t="str">
            <v>consommable</v>
          </cell>
        </row>
        <row r="784">
          <cell r="G784" t="str">
            <v>consommable</v>
          </cell>
        </row>
        <row r="785">
          <cell r="G785" t="str">
            <v>bières</v>
          </cell>
        </row>
        <row r="786">
          <cell r="G786" t="str">
            <v>bières</v>
          </cell>
        </row>
        <row r="787">
          <cell r="G787" t="str">
            <v>bières</v>
          </cell>
        </row>
        <row r="788">
          <cell r="G788" t="str">
            <v>bières</v>
          </cell>
        </row>
        <row r="789">
          <cell r="G789" t="str">
            <v>bières</v>
          </cell>
        </row>
        <row r="790">
          <cell r="G790" t="str">
            <v>bières</v>
          </cell>
        </row>
        <row r="791">
          <cell r="G791" t="str">
            <v>bières</v>
          </cell>
        </row>
        <row r="792">
          <cell r="G792" t="str">
            <v>consommable</v>
          </cell>
        </row>
        <row r="793">
          <cell r="G793" t="str">
            <v>consommable</v>
          </cell>
        </row>
        <row r="794">
          <cell r="G794" t="str">
            <v>pertes et profits</v>
          </cell>
        </row>
        <row r="795">
          <cell r="G795" t="str">
            <v>Repas</v>
          </cell>
        </row>
        <row r="796">
          <cell r="G796" t="str">
            <v>site version PRO</v>
          </cell>
        </row>
        <row r="797">
          <cell r="G797" t="str">
            <v>bières</v>
          </cell>
        </row>
        <row r="798">
          <cell r="G798" t="str">
            <v>bières</v>
          </cell>
        </row>
        <row r="799">
          <cell r="G799" t="str">
            <v>bières</v>
          </cell>
        </row>
        <row r="800">
          <cell r="G800" t="str">
            <v>bières</v>
          </cell>
        </row>
        <row r="801">
          <cell r="G801" t="str">
            <v>bières</v>
          </cell>
        </row>
        <row r="802">
          <cell r="G802" t="str">
            <v>assurance</v>
          </cell>
        </row>
        <row r="804">
          <cell r="G804" t="str">
            <v>Cotisation</v>
          </cell>
        </row>
        <row r="805">
          <cell r="G805" t="str">
            <v>Cotisation</v>
          </cell>
        </row>
        <row r="806">
          <cell r="G806" t="str">
            <v>Cotisation</v>
          </cell>
        </row>
        <row r="807">
          <cell r="G807" t="str">
            <v>Cotisation</v>
          </cell>
        </row>
        <row r="808">
          <cell r="G808" t="str">
            <v>Cotisation</v>
          </cell>
        </row>
        <row r="809">
          <cell r="G809" t="str">
            <v>Cotisation</v>
          </cell>
        </row>
        <row r="810">
          <cell r="G810" t="str">
            <v>Cotisation</v>
          </cell>
        </row>
        <row r="811">
          <cell r="G811" t="str">
            <v>Cotisation</v>
          </cell>
        </row>
        <row r="812">
          <cell r="G812" t="str">
            <v>Cotisation</v>
          </cell>
        </row>
        <row r="813">
          <cell r="G813" t="str">
            <v>Cotisation</v>
          </cell>
        </row>
        <row r="814">
          <cell r="G814" t="str">
            <v>Cotisation</v>
          </cell>
        </row>
        <row r="815">
          <cell r="G815" t="str">
            <v>Cotisation</v>
          </cell>
        </row>
        <row r="816">
          <cell r="G816" t="str">
            <v>Cotisation</v>
          </cell>
        </row>
        <row r="817">
          <cell r="G817" t="str">
            <v>Cotisation</v>
          </cell>
        </row>
        <row r="818">
          <cell r="G818" t="str">
            <v>bières</v>
          </cell>
        </row>
        <row r="819">
          <cell r="G819" t="str">
            <v>bières</v>
          </cell>
        </row>
        <row r="820">
          <cell r="G820" t="str">
            <v>bières</v>
          </cell>
        </row>
        <row r="821">
          <cell r="G821" t="str">
            <v>bières</v>
          </cell>
        </row>
        <row r="822">
          <cell r="G822" t="str">
            <v>bières</v>
          </cell>
        </row>
        <row r="823">
          <cell r="G823" t="str">
            <v>bières</v>
          </cell>
        </row>
        <row r="824">
          <cell r="G824" t="str">
            <v>bières</v>
          </cell>
        </row>
        <row r="825">
          <cell r="G825" t="str">
            <v>bières</v>
          </cell>
        </row>
        <row r="826">
          <cell r="G826" t="str">
            <v>bières</v>
          </cell>
        </row>
        <row r="827">
          <cell r="G827" t="str">
            <v>bières</v>
          </cell>
        </row>
        <row r="828">
          <cell r="G828" t="str">
            <v>bières</v>
          </cell>
        </row>
        <row r="829">
          <cell r="G829" t="str">
            <v>Cotisation</v>
          </cell>
        </row>
        <row r="830">
          <cell r="G830" t="str">
            <v>Matériel</v>
          </cell>
        </row>
        <row r="831">
          <cell r="G831" t="str">
            <v>Matériel</v>
          </cell>
        </row>
        <row r="832">
          <cell r="G832" t="str">
            <v>Matériel</v>
          </cell>
        </row>
        <row r="833">
          <cell r="G833" t="str">
            <v>Repas</v>
          </cell>
        </row>
        <row r="834">
          <cell r="G834" t="str">
            <v>consommable</v>
          </cell>
        </row>
        <row r="835">
          <cell r="G835" t="str">
            <v>bières</v>
          </cell>
        </row>
        <row r="836">
          <cell r="G836" t="str">
            <v>bières</v>
          </cell>
        </row>
        <row r="837">
          <cell r="G837" t="str">
            <v>bières</v>
          </cell>
        </row>
        <row r="838">
          <cell r="G838" t="str">
            <v>pertes et profits</v>
          </cell>
        </row>
        <row r="839">
          <cell r="G839" t="str">
            <v>frais de port</v>
          </cell>
        </row>
        <row r="840">
          <cell r="G840" t="str">
            <v>consommable</v>
          </cell>
        </row>
        <row r="842">
          <cell r="G842" t="str">
            <v>Cotisation</v>
          </cell>
        </row>
        <row r="843">
          <cell r="G843" t="str">
            <v>Cotisation</v>
          </cell>
        </row>
        <row r="844">
          <cell r="G844" t="str">
            <v>bières</v>
          </cell>
        </row>
        <row r="845">
          <cell r="G845" t="str">
            <v>bières</v>
          </cell>
        </row>
        <row r="846">
          <cell r="G846" t="str">
            <v>bières</v>
          </cell>
        </row>
        <row r="847">
          <cell r="G847" t="str">
            <v>pertes et profits</v>
          </cell>
        </row>
        <row r="848">
          <cell r="G848" t="str">
            <v>bières</v>
          </cell>
        </row>
        <row r="849">
          <cell r="G849" t="str">
            <v>Repas</v>
          </cell>
        </row>
        <row r="850">
          <cell r="G850" t="str">
            <v>Repas</v>
          </cell>
        </row>
        <row r="851">
          <cell r="G851" t="str">
            <v>Repas</v>
          </cell>
        </row>
        <row r="852">
          <cell r="G852" t="str">
            <v>Repas</v>
          </cell>
        </row>
        <row r="853">
          <cell r="G853" t="str">
            <v>Repas</v>
          </cell>
        </row>
        <row r="854">
          <cell r="G854" t="str">
            <v>Repas</v>
          </cell>
        </row>
        <row r="855">
          <cell r="G855" t="str">
            <v>Repas</v>
          </cell>
        </row>
        <row r="856">
          <cell r="G856" t="str">
            <v>pertes et profits</v>
          </cell>
        </row>
        <row r="857">
          <cell r="G857" t="str">
            <v>Repas</v>
          </cell>
        </row>
        <row r="858">
          <cell r="G858" t="str">
            <v>Repas</v>
          </cell>
        </row>
        <row r="859">
          <cell r="G859" t="str">
            <v>Repas</v>
          </cell>
        </row>
        <row r="860">
          <cell r="G860" t="str">
            <v>Cotisation</v>
          </cell>
        </row>
        <row r="861">
          <cell r="G861" t="str">
            <v>Cotisation</v>
          </cell>
        </row>
        <row r="862">
          <cell r="G862" t="str">
            <v>Cotisation</v>
          </cell>
        </row>
        <row r="863">
          <cell r="G863" t="str">
            <v>Repas</v>
          </cell>
        </row>
        <row r="864">
          <cell r="G864" t="str">
            <v>Repas</v>
          </cell>
        </row>
        <row r="865">
          <cell r="G865" t="str">
            <v>Repas</v>
          </cell>
        </row>
        <row r="866">
          <cell r="G866" t="str">
            <v>Repas</v>
          </cell>
        </row>
        <row r="867">
          <cell r="G867" t="str">
            <v>Repas</v>
          </cell>
        </row>
        <row r="868">
          <cell r="G868" t="str">
            <v>bières</v>
          </cell>
        </row>
        <row r="869">
          <cell r="G869" t="str">
            <v>Repas</v>
          </cell>
        </row>
        <row r="870">
          <cell r="G870" t="str">
            <v>Repas</v>
          </cell>
        </row>
        <row r="871">
          <cell r="G871" t="str">
            <v>Repas</v>
          </cell>
        </row>
        <row r="872">
          <cell r="G872" t="str">
            <v>Matériel</v>
          </cell>
        </row>
        <row r="873">
          <cell r="G873" t="str">
            <v>consommable</v>
          </cell>
        </row>
        <row r="874">
          <cell r="G874" t="str">
            <v>bières</v>
          </cell>
        </row>
        <row r="875">
          <cell r="G875" t="str">
            <v>Matériel</v>
          </cell>
        </row>
        <row r="876">
          <cell r="G876" t="str">
            <v>consommable</v>
          </cell>
        </row>
        <row r="877">
          <cell r="G877" t="str">
            <v>bières</v>
          </cell>
        </row>
        <row r="878">
          <cell r="G878" t="str">
            <v>Repas</v>
          </cell>
        </row>
        <row r="879">
          <cell r="G879" t="str">
            <v>Repas</v>
          </cell>
        </row>
        <row r="880">
          <cell r="G880" t="str">
            <v>consommable</v>
          </cell>
        </row>
        <row r="881">
          <cell r="G881" t="str">
            <v>bières</v>
          </cell>
        </row>
        <row r="882">
          <cell r="G882" t="str">
            <v>consommable</v>
          </cell>
        </row>
        <row r="883">
          <cell r="G883" t="str">
            <v>consommable</v>
          </cell>
        </row>
        <row r="884">
          <cell r="G884" t="str">
            <v>bières</v>
          </cell>
        </row>
        <row r="885">
          <cell r="G885" t="str">
            <v>Repas</v>
          </cell>
        </row>
        <row r="886">
          <cell r="G886" t="str">
            <v>Repas</v>
          </cell>
        </row>
        <row r="887">
          <cell r="G887" t="str">
            <v>Repas</v>
          </cell>
        </row>
        <row r="888">
          <cell r="G888" t="str">
            <v>Repas</v>
          </cell>
        </row>
        <row r="889">
          <cell r="G889" t="str">
            <v>Repas</v>
          </cell>
        </row>
        <row r="890">
          <cell r="G890" t="str">
            <v>Cotisation</v>
          </cell>
        </row>
        <row r="891">
          <cell r="G891" t="str">
            <v>Cotisation</v>
          </cell>
        </row>
        <row r="893">
          <cell r="G893" t="str">
            <v>pertes et profits</v>
          </cell>
        </row>
        <row r="894">
          <cell r="G894" t="str">
            <v>pertes et profits</v>
          </cell>
        </row>
        <row r="895">
          <cell r="G895" t="str">
            <v>consommable</v>
          </cell>
        </row>
        <row r="896">
          <cell r="G896" t="str">
            <v>consommable</v>
          </cell>
        </row>
        <row r="897">
          <cell r="G897" t="str">
            <v>bières</v>
          </cell>
        </row>
        <row r="898">
          <cell r="G898" t="str">
            <v>consommable</v>
          </cell>
        </row>
        <row r="899">
          <cell r="G899" t="str">
            <v>consommable</v>
          </cell>
        </row>
        <row r="900">
          <cell r="G900" t="str">
            <v>consommable</v>
          </cell>
        </row>
        <row r="901">
          <cell r="G901" t="str">
            <v>bières</v>
          </cell>
        </row>
        <row r="902">
          <cell r="G902" t="str">
            <v>consommable</v>
          </cell>
        </row>
        <row r="903">
          <cell r="G903" t="str">
            <v>bières</v>
          </cell>
        </row>
        <row r="904">
          <cell r="G904" t="str">
            <v>bières</v>
          </cell>
        </row>
        <row r="905">
          <cell r="G905" t="str">
            <v>consommable</v>
          </cell>
        </row>
        <row r="906">
          <cell r="G906" t="str">
            <v>bières</v>
          </cell>
        </row>
        <row r="907">
          <cell r="G907" t="str">
            <v>consommable</v>
          </cell>
        </row>
        <row r="908">
          <cell r="G908" t="str">
            <v>consommable</v>
          </cell>
        </row>
        <row r="909">
          <cell r="G909" t="str">
            <v>consommable</v>
          </cell>
        </row>
        <row r="910">
          <cell r="G910" t="str">
            <v>bières</v>
          </cell>
        </row>
        <row r="911">
          <cell r="G911" t="str">
            <v>pertes et profits</v>
          </cell>
        </row>
        <row r="912">
          <cell r="G912" t="str">
            <v>consommable</v>
          </cell>
        </row>
        <row r="913">
          <cell r="G913" t="str">
            <v>bières</v>
          </cell>
        </row>
        <row r="914">
          <cell r="G914" t="str">
            <v>Repas</v>
          </cell>
        </row>
        <row r="915">
          <cell r="G915" t="str">
            <v>bières</v>
          </cell>
        </row>
        <row r="916">
          <cell r="G916" t="str">
            <v>Repas</v>
          </cell>
        </row>
        <row r="917">
          <cell r="G917" t="str">
            <v>Repas</v>
          </cell>
        </row>
        <row r="918">
          <cell r="G918" t="str">
            <v>Repas</v>
          </cell>
        </row>
        <row r="919">
          <cell r="G919" t="str">
            <v>Repas</v>
          </cell>
        </row>
        <row r="920">
          <cell r="G920" t="str">
            <v>Repas</v>
          </cell>
        </row>
        <row r="921">
          <cell r="G921" t="str">
            <v>Repas</v>
          </cell>
        </row>
        <row r="922">
          <cell r="G922" t="str">
            <v>Repas</v>
          </cell>
        </row>
        <row r="923">
          <cell r="G923" t="str">
            <v>Repas</v>
          </cell>
        </row>
        <row r="924">
          <cell r="G924" t="str">
            <v>consommable</v>
          </cell>
        </row>
        <row r="925">
          <cell r="G925" t="str">
            <v>bières</v>
          </cell>
        </row>
        <row r="926">
          <cell r="G926" t="str">
            <v>Repas</v>
          </cell>
        </row>
        <row r="927">
          <cell r="G927" t="str">
            <v>Cotisation</v>
          </cell>
        </row>
        <row r="928">
          <cell r="G928" t="str">
            <v>bières</v>
          </cell>
        </row>
        <row r="929">
          <cell r="G929" t="str">
            <v>bières</v>
          </cell>
        </row>
        <row r="931">
          <cell r="G931" t="str">
            <v>Repas</v>
          </cell>
        </row>
        <row r="932">
          <cell r="G932" t="str">
            <v>Repas</v>
          </cell>
        </row>
        <row r="933">
          <cell r="G933" t="str">
            <v>Repas</v>
          </cell>
        </row>
        <row r="934">
          <cell r="G934" t="str">
            <v>Repas</v>
          </cell>
        </row>
        <row r="935">
          <cell r="G935" t="str">
            <v>Repas</v>
          </cell>
        </row>
        <row r="936">
          <cell r="G936" t="str">
            <v>Repas</v>
          </cell>
        </row>
        <row r="937">
          <cell r="G937" t="str">
            <v>Repas</v>
          </cell>
        </row>
        <row r="938">
          <cell r="G938" t="str">
            <v>Repas</v>
          </cell>
        </row>
        <row r="939">
          <cell r="G939" t="str">
            <v>Repas</v>
          </cell>
        </row>
        <row r="940">
          <cell r="G940" t="str">
            <v>Repas</v>
          </cell>
        </row>
        <row r="941">
          <cell r="G941" t="str">
            <v>Repas</v>
          </cell>
        </row>
        <row r="942">
          <cell r="G942" t="str">
            <v>Repas</v>
          </cell>
        </row>
        <row r="943">
          <cell r="G943" t="str">
            <v>Repas</v>
          </cell>
        </row>
        <row r="944">
          <cell r="G944" t="str">
            <v>Repas</v>
          </cell>
        </row>
        <row r="945">
          <cell r="G945" t="str">
            <v>Repas</v>
          </cell>
        </row>
        <row r="946">
          <cell r="G946" t="str">
            <v>Repas</v>
          </cell>
        </row>
        <row r="947">
          <cell r="G947" t="str">
            <v>Repas</v>
          </cell>
        </row>
        <row r="948">
          <cell r="G948" t="str">
            <v>Repas</v>
          </cell>
        </row>
        <row r="949">
          <cell r="G949" t="str">
            <v>consommable</v>
          </cell>
        </row>
        <row r="950">
          <cell r="G950" t="str">
            <v>bières</v>
          </cell>
        </row>
        <row r="951">
          <cell r="G951" t="str">
            <v>bières</v>
          </cell>
        </row>
        <row r="952">
          <cell r="G952" t="str">
            <v>bières</v>
          </cell>
        </row>
        <row r="953">
          <cell r="G953" t="str">
            <v>bières</v>
          </cell>
        </row>
        <row r="954">
          <cell r="G954" t="str">
            <v>consommable</v>
          </cell>
        </row>
        <row r="955">
          <cell r="G955" t="str">
            <v>bières</v>
          </cell>
        </row>
        <row r="956">
          <cell r="G956" t="str">
            <v>bières</v>
          </cell>
        </row>
        <row r="957">
          <cell r="G957" t="str">
            <v>bières</v>
          </cell>
        </row>
        <row r="958">
          <cell r="G958" t="str">
            <v>pertes et profits</v>
          </cell>
        </row>
        <row r="959">
          <cell r="G959" t="str">
            <v>Repas</v>
          </cell>
        </row>
        <row r="960">
          <cell r="G960" t="str">
            <v>Repas</v>
          </cell>
        </row>
        <row r="961">
          <cell r="G961" t="str">
            <v>site version PRO</v>
          </cell>
        </row>
        <row r="962">
          <cell r="G962" t="str">
            <v>consommable</v>
          </cell>
        </row>
        <row r="963">
          <cell r="G963" t="str">
            <v>frais de port</v>
          </cell>
        </row>
        <row r="964">
          <cell r="G964" t="str">
            <v>bières</v>
          </cell>
        </row>
        <row r="965">
          <cell r="G965" t="str">
            <v>bières</v>
          </cell>
        </row>
        <row r="966">
          <cell r="G966" t="str">
            <v>Repas</v>
          </cell>
        </row>
        <row r="967">
          <cell r="G967" t="str">
            <v>Repas</v>
          </cell>
        </row>
        <row r="968">
          <cell r="G968" t="str">
            <v>Repas</v>
          </cell>
        </row>
        <row r="969">
          <cell r="G969" t="str">
            <v>Repas</v>
          </cell>
        </row>
        <row r="970">
          <cell r="G970" t="str">
            <v>Repas</v>
          </cell>
        </row>
        <row r="971">
          <cell r="G971" t="str">
            <v>Matériel</v>
          </cell>
        </row>
        <row r="972">
          <cell r="G972" t="str">
            <v>consommable</v>
          </cell>
        </row>
        <row r="973">
          <cell r="G973" t="str">
            <v>frais de port</v>
          </cell>
        </row>
        <row r="974">
          <cell r="G974" t="str">
            <v>Repas</v>
          </cell>
        </row>
        <row r="975">
          <cell r="G975" t="str">
            <v>Repas</v>
          </cell>
        </row>
        <row r="976">
          <cell r="G976" t="str">
            <v>Repas</v>
          </cell>
        </row>
        <row r="977">
          <cell r="G977" t="str">
            <v>Repas</v>
          </cell>
        </row>
        <row r="978">
          <cell r="G978" t="str">
            <v>Repas</v>
          </cell>
        </row>
        <row r="979">
          <cell r="G979" t="str">
            <v>Matériel</v>
          </cell>
        </row>
        <row r="980">
          <cell r="G980" t="str">
            <v>bières</v>
          </cell>
        </row>
        <row r="981">
          <cell r="G981" t="str">
            <v>pertes et profits</v>
          </cell>
        </row>
        <row r="982">
          <cell r="G982" t="str">
            <v>consommable</v>
          </cell>
        </row>
        <row r="983">
          <cell r="G983" t="str">
            <v>-</v>
          </cell>
        </row>
        <row r="984">
          <cell r="G984" t="str">
            <v>-</v>
          </cell>
        </row>
        <row r="985">
          <cell r="G985" t="str">
            <v>bières</v>
          </cell>
        </row>
        <row r="986">
          <cell r="G986" t="str">
            <v>assurance</v>
          </cell>
        </row>
        <row r="987">
          <cell r="G987" t="str">
            <v>bières</v>
          </cell>
        </row>
        <row r="988">
          <cell r="G988" t="str">
            <v>bières</v>
          </cell>
        </row>
        <row r="989">
          <cell r="G989" t="str">
            <v>bières</v>
          </cell>
        </row>
        <row r="990">
          <cell r="G990" t="str">
            <v>bières</v>
          </cell>
        </row>
        <row r="991">
          <cell r="G991" t="str">
            <v>pertes et profits</v>
          </cell>
        </row>
        <row r="992">
          <cell r="G992" t="str">
            <v>Cotisation</v>
          </cell>
        </row>
        <row r="993">
          <cell r="G993" t="str">
            <v>Cotisation</v>
          </cell>
        </row>
        <row r="994">
          <cell r="G994" t="str">
            <v>Cotisation</v>
          </cell>
        </row>
        <row r="995">
          <cell r="G995" t="str">
            <v>Cotisation</v>
          </cell>
        </row>
        <row r="996">
          <cell r="G996" t="str">
            <v>Cotisation</v>
          </cell>
        </row>
        <row r="997">
          <cell r="G997" t="str">
            <v>avance trésorerie</v>
          </cell>
        </row>
        <row r="998">
          <cell r="G998" t="str">
            <v>Cotisation</v>
          </cell>
        </row>
        <row r="999">
          <cell r="G999" t="str">
            <v>Cotisation</v>
          </cell>
        </row>
        <row r="1000">
          <cell r="G1000" t="str">
            <v>Cotisation</v>
          </cell>
        </row>
        <row r="1001">
          <cell r="G1001" t="str">
            <v>bières</v>
          </cell>
        </row>
        <row r="1002">
          <cell r="G1002" t="str">
            <v>Cotisation</v>
          </cell>
        </row>
        <row r="1003">
          <cell r="G1003" t="str">
            <v>bières</v>
          </cell>
        </row>
        <row r="1004">
          <cell r="G1004" t="str">
            <v>Cotisation</v>
          </cell>
        </row>
        <row r="1005">
          <cell r="G1005" t="str">
            <v>bières</v>
          </cell>
        </row>
        <row r="1006">
          <cell r="G1006" t="str">
            <v>bières</v>
          </cell>
        </row>
        <row r="1007">
          <cell r="G1007" t="str">
            <v>bières</v>
          </cell>
        </row>
        <row r="1008">
          <cell r="G1008" t="str">
            <v>Cotisation</v>
          </cell>
        </row>
        <row r="1009">
          <cell r="G1009" t="str">
            <v>bières</v>
          </cell>
        </row>
        <row r="1010">
          <cell r="G1010" t="str">
            <v>bières</v>
          </cell>
        </row>
        <row r="1011">
          <cell r="G1011" t="str">
            <v>Cotisation</v>
          </cell>
        </row>
        <row r="1012">
          <cell r="G1012" t="str">
            <v>Cotisation</v>
          </cell>
        </row>
        <row r="1013">
          <cell r="G1013" t="str">
            <v>Cotisation</v>
          </cell>
        </row>
        <row r="1014">
          <cell r="G1014" t="str">
            <v>bières</v>
          </cell>
        </row>
        <row r="1015">
          <cell r="G1015" t="str">
            <v>Cotisation</v>
          </cell>
        </row>
        <row r="1016">
          <cell r="G1016" t="str">
            <v>Cotisation</v>
          </cell>
        </row>
        <row r="1017">
          <cell r="G1017" t="str">
            <v>bières</v>
          </cell>
        </row>
        <row r="1018">
          <cell r="G1018" t="str">
            <v>bières</v>
          </cell>
        </row>
        <row r="1019">
          <cell r="G1019" t="str">
            <v>Cotisation</v>
          </cell>
        </row>
        <row r="1020">
          <cell r="G1020" t="str">
            <v>Cotisation</v>
          </cell>
        </row>
        <row r="1021">
          <cell r="G1021" t="str">
            <v>Cotisation</v>
          </cell>
        </row>
        <row r="1022">
          <cell r="G1022" t="str">
            <v>bières</v>
          </cell>
        </row>
        <row r="1023">
          <cell r="G1023" t="str">
            <v>bières</v>
          </cell>
        </row>
        <row r="1024">
          <cell r="G1024" t="str">
            <v>Repas</v>
          </cell>
        </row>
        <row r="1025">
          <cell r="G1025" t="str">
            <v>Cotisation</v>
          </cell>
        </row>
        <row r="1026">
          <cell r="G1026" t="str">
            <v>Cotisation</v>
          </cell>
        </row>
        <row r="1027">
          <cell r="G1027" t="str">
            <v>Cotisation</v>
          </cell>
        </row>
        <row r="1028">
          <cell r="G1028" t="str">
            <v>Cotisation</v>
          </cell>
        </row>
        <row r="1029">
          <cell r="G1029" t="str">
            <v>Cotisation</v>
          </cell>
        </row>
        <row r="1030">
          <cell r="G1030" t="str">
            <v>Cotisation</v>
          </cell>
        </row>
        <row r="1031">
          <cell r="G1031" t="str">
            <v>Cotisation</v>
          </cell>
        </row>
        <row r="1032">
          <cell r="G1032" t="str">
            <v>consommable</v>
          </cell>
        </row>
        <row r="1033">
          <cell r="G1033" t="str">
            <v>frais de port</v>
          </cell>
        </row>
        <row r="1034">
          <cell r="G1034" t="str">
            <v>consommable</v>
          </cell>
        </row>
        <row r="1035">
          <cell r="G1035" t="str">
            <v>Matériel</v>
          </cell>
        </row>
        <row r="1036">
          <cell r="G1036" t="str">
            <v>Matériel</v>
          </cell>
        </row>
        <row r="1037">
          <cell r="G1037" t="str">
            <v>Matériel</v>
          </cell>
        </row>
        <row r="1038">
          <cell r="G1038" t="str">
            <v>bières</v>
          </cell>
        </row>
        <row r="1039">
          <cell r="G1039" t="str">
            <v>bières</v>
          </cell>
        </row>
        <row r="1040">
          <cell r="G1040" t="str">
            <v>bières</v>
          </cell>
        </row>
        <row r="1041">
          <cell r="G1041" t="str">
            <v>bières</v>
          </cell>
        </row>
        <row r="1042">
          <cell r="G1042" t="str">
            <v>bières</v>
          </cell>
        </row>
        <row r="1043">
          <cell r="G1043" t="str">
            <v>bières</v>
          </cell>
        </row>
        <row r="1044">
          <cell r="G1044" t="str">
            <v>bières</v>
          </cell>
        </row>
        <row r="1045">
          <cell r="G1045" t="str">
            <v>bières</v>
          </cell>
        </row>
        <row r="1046">
          <cell r="G1046" t="str">
            <v>Cotisation</v>
          </cell>
        </row>
        <row r="1047">
          <cell r="G1047" t="str">
            <v>consommable</v>
          </cell>
        </row>
        <row r="1048">
          <cell r="G1048" t="str">
            <v>consommable</v>
          </cell>
        </row>
        <row r="1049">
          <cell r="G1049" t="str">
            <v>Repas</v>
          </cell>
        </row>
        <row r="1050">
          <cell r="G1050" t="str">
            <v>Repas</v>
          </cell>
        </row>
        <row r="1051">
          <cell r="G1051" t="str">
            <v>Repas</v>
          </cell>
        </row>
        <row r="1052">
          <cell r="G1052" t="str">
            <v>Matériel</v>
          </cell>
        </row>
        <row r="1053">
          <cell r="G1053" t="str">
            <v>Cotisation</v>
          </cell>
        </row>
        <row r="1054">
          <cell r="G1054" t="str">
            <v>Cotisation</v>
          </cell>
        </row>
        <row r="1055">
          <cell r="G1055" t="str">
            <v>Repas</v>
          </cell>
        </row>
        <row r="1056">
          <cell r="G1056" t="str">
            <v>Repas</v>
          </cell>
        </row>
        <row r="1057">
          <cell r="G1057" t="str">
            <v>Repas</v>
          </cell>
        </row>
        <row r="1058">
          <cell r="G1058" t="str">
            <v>Repas</v>
          </cell>
        </row>
        <row r="1059">
          <cell r="G1059" t="str">
            <v>Repas</v>
          </cell>
        </row>
        <row r="1060">
          <cell r="G1060" t="str">
            <v>pertes et profits</v>
          </cell>
        </row>
        <row r="1061">
          <cell r="G1061" t="str">
            <v>Matériel</v>
          </cell>
        </row>
        <row r="1062">
          <cell r="G1062" t="str">
            <v>bières</v>
          </cell>
        </row>
        <row r="1063">
          <cell r="G1063" t="str">
            <v>Repas</v>
          </cell>
        </row>
        <row r="1064">
          <cell r="G1064" t="str">
            <v>cadeau</v>
          </cell>
        </row>
        <row r="1066">
          <cell r="G1066" t="str">
            <v>Repas</v>
          </cell>
        </row>
        <row r="1067">
          <cell r="G1067" t="str">
            <v>Repas</v>
          </cell>
        </row>
        <row r="1068">
          <cell r="G1068" t="str">
            <v>bières</v>
          </cell>
        </row>
        <row r="1069">
          <cell r="G1069" t="str">
            <v>bières</v>
          </cell>
        </row>
        <row r="1070">
          <cell r="G1070" t="str">
            <v>consommable</v>
          </cell>
        </row>
        <row r="1071">
          <cell r="G1071" t="str">
            <v>bières</v>
          </cell>
        </row>
        <row r="1072">
          <cell r="G1072" t="str">
            <v>bières</v>
          </cell>
        </row>
        <row r="1073">
          <cell r="G1073" t="str">
            <v>Matériel</v>
          </cell>
        </row>
        <row r="1074">
          <cell r="G1074" t="str">
            <v>pertes et profits</v>
          </cell>
        </row>
        <row r="1075">
          <cell r="G1075" t="str">
            <v>bières</v>
          </cell>
        </row>
        <row r="1076">
          <cell r="G1076" t="str">
            <v>bières</v>
          </cell>
        </row>
        <row r="1077">
          <cell r="G1077" t="str">
            <v>consommable</v>
          </cell>
        </row>
        <row r="1078">
          <cell r="G1078" t="str">
            <v>Matériel</v>
          </cell>
        </row>
        <row r="1079">
          <cell r="G1079" t="str">
            <v>Repas</v>
          </cell>
        </row>
        <row r="1080">
          <cell r="G1080" t="str">
            <v>Matériel</v>
          </cell>
        </row>
        <row r="1081">
          <cell r="G1081" t="str">
            <v>Repas</v>
          </cell>
        </row>
        <row r="1082">
          <cell r="G1082" t="str">
            <v>Repas</v>
          </cell>
        </row>
        <row r="1083">
          <cell r="G1083" t="str">
            <v>Repas</v>
          </cell>
        </row>
        <row r="1084">
          <cell r="G1084" t="str">
            <v>Repas</v>
          </cell>
        </row>
        <row r="1085">
          <cell r="G1085" t="str">
            <v>Repas</v>
          </cell>
        </row>
        <row r="1086">
          <cell r="G1086" t="str">
            <v>Repas</v>
          </cell>
        </row>
        <row r="1087">
          <cell r="G1087" t="str">
            <v>Repas</v>
          </cell>
        </row>
        <row r="1088">
          <cell r="G1088" t="str">
            <v>Repas</v>
          </cell>
        </row>
        <row r="1089">
          <cell r="G1089" t="str">
            <v>Repas</v>
          </cell>
        </row>
        <row r="1090">
          <cell r="G1090" t="str">
            <v>pertes et profits</v>
          </cell>
        </row>
        <row r="1091">
          <cell r="G1091" t="str">
            <v>site version PRO</v>
          </cell>
        </row>
        <row r="1092">
          <cell r="G1092" t="str">
            <v>Matériel</v>
          </cell>
        </row>
        <row r="1093">
          <cell r="G1093" t="str">
            <v>Matériel</v>
          </cell>
        </row>
        <row r="1094">
          <cell r="G1094" t="str">
            <v>consommable</v>
          </cell>
        </row>
        <row r="1095">
          <cell r="G1095" t="str">
            <v>Matériel</v>
          </cell>
        </row>
        <row r="1096">
          <cell r="G1096" t="str">
            <v>Cotisation</v>
          </cell>
        </row>
        <row r="1097">
          <cell r="G1097" t="str">
            <v>Repas</v>
          </cell>
        </row>
        <row r="1098">
          <cell r="G1098" t="str">
            <v>Repas</v>
          </cell>
        </row>
        <row r="1099">
          <cell r="G1099" t="str">
            <v>assurance</v>
          </cell>
        </row>
        <row r="1100">
          <cell r="G1100" t="str">
            <v>consommable</v>
          </cell>
        </row>
        <row r="1101">
          <cell r="G1101" t="str">
            <v>frais de port</v>
          </cell>
        </row>
        <row r="1103">
          <cell r="G1103" t="str">
            <v>bières</v>
          </cell>
        </row>
        <row r="1104">
          <cell r="G1104" t="str">
            <v>Cotisation</v>
          </cell>
        </row>
        <row r="1105">
          <cell r="G1105" t="str">
            <v>Cotisation</v>
          </cell>
        </row>
        <row r="1106">
          <cell r="G1106" t="str">
            <v>Cotisation</v>
          </cell>
        </row>
        <row r="1107">
          <cell r="G1107" t="str">
            <v>Cotisation</v>
          </cell>
        </row>
        <row r="1108">
          <cell r="G1108" t="str">
            <v>Cotisation</v>
          </cell>
        </row>
        <row r="1109">
          <cell r="G1109" t="str">
            <v>Cotisation</v>
          </cell>
        </row>
        <row r="1110">
          <cell r="G1110" t="str">
            <v>Cotisation</v>
          </cell>
        </row>
        <row r="1111">
          <cell r="G1111" t="str">
            <v>Cotisation</v>
          </cell>
        </row>
        <row r="1112">
          <cell r="G1112" t="str">
            <v>Cotisation</v>
          </cell>
        </row>
        <row r="1113">
          <cell r="G1113" t="str">
            <v>Cotisation</v>
          </cell>
        </row>
        <row r="1114">
          <cell r="G1114" t="str">
            <v>Cotisation</v>
          </cell>
        </row>
        <row r="1115">
          <cell r="G1115" t="str">
            <v>Cotisation</v>
          </cell>
        </row>
        <row r="1116">
          <cell r="G1116" t="str">
            <v>Cotisation</v>
          </cell>
        </row>
        <row r="1117">
          <cell r="G1117" t="str">
            <v>Cotisation</v>
          </cell>
        </row>
        <row r="1118">
          <cell r="G1118" t="str">
            <v>Cotisation</v>
          </cell>
        </row>
        <row r="1119">
          <cell r="G1119" t="str">
            <v>Cotisation</v>
          </cell>
        </row>
        <row r="1120">
          <cell r="G1120" t="str">
            <v>Cotisation</v>
          </cell>
        </row>
        <row r="1121">
          <cell r="G1121" t="str">
            <v>Cotisation</v>
          </cell>
        </row>
        <row r="1122">
          <cell r="G1122" t="str">
            <v>Cotisation</v>
          </cell>
        </row>
        <row r="1123">
          <cell r="G1123" t="str">
            <v>Repas</v>
          </cell>
        </row>
        <row r="1124">
          <cell r="G1124" t="str">
            <v>Repas</v>
          </cell>
        </row>
        <row r="1125">
          <cell r="G1125" t="str">
            <v>Repas</v>
          </cell>
        </row>
        <row r="1126">
          <cell r="G1126" t="str">
            <v>Repas</v>
          </cell>
        </row>
        <row r="1127">
          <cell r="G1127" t="str">
            <v>Cotisation</v>
          </cell>
        </row>
        <row r="1128">
          <cell r="G1128" t="str">
            <v>consommable</v>
          </cell>
        </row>
        <row r="1129">
          <cell r="G1129" t="str">
            <v>bières</v>
          </cell>
        </row>
        <row r="1130">
          <cell r="G1130" t="str">
            <v>consommable</v>
          </cell>
        </row>
        <row r="1131">
          <cell r="G1131" t="str">
            <v>bières</v>
          </cell>
        </row>
        <row r="1132">
          <cell r="G1132" t="str">
            <v>consommable</v>
          </cell>
        </row>
        <row r="1133">
          <cell r="G1133" t="str">
            <v>frais de port</v>
          </cell>
        </row>
        <row r="1134">
          <cell r="G1134" t="str">
            <v>consommable</v>
          </cell>
        </row>
        <row r="1135">
          <cell r="G1135" t="str">
            <v>frais de port</v>
          </cell>
        </row>
        <row r="1136">
          <cell r="G1136" t="str">
            <v>Repas</v>
          </cell>
        </row>
        <row r="1137">
          <cell r="G1137" t="str">
            <v>Repas</v>
          </cell>
        </row>
        <row r="1138">
          <cell r="G1138" t="str">
            <v>Cotisation</v>
          </cell>
        </row>
        <row r="1139">
          <cell r="G1139" t="str">
            <v>bières</v>
          </cell>
        </row>
        <row r="1140">
          <cell r="G1140" t="str">
            <v>Repas</v>
          </cell>
        </row>
        <row r="1141">
          <cell r="G1141" t="str">
            <v>bières</v>
          </cell>
        </row>
        <row r="1142">
          <cell r="G1142" t="str">
            <v>bières</v>
          </cell>
        </row>
        <row r="1143">
          <cell r="G1143" t="str">
            <v>bières</v>
          </cell>
        </row>
        <row r="1144">
          <cell r="G1144" t="str">
            <v>Cotisation</v>
          </cell>
        </row>
        <row r="1145">
          <cell r="G1145" t="str">
            <v>bières</v>
          </cell>
        </row>
        <row r="1146">
          <cell r="G1146" t="str">
            <v>don</v>
          </cell>
        </row>
        <row r="1147">
          <cell r="G1147" t="str">
            <v>Matériel</v>
          </cell>
        </row>
        <row r="1148">
          <cell r="G1148" t="str">
            <v>consommable</v>
          </cell>
        </row>
        <row r="1149">
          <cell r="G1149" t="str">
            <v>Matériel</v>
          </cell>
        </row>
        <row r="1150">
          <cell r="G1150" t="str">
            <v>Repas</v>
          </cell>
        </row>
        <row r="1151">
          <cell r="G1151" t="str">
            <v>Repas</v>
          </cell>
        </row>
        <row r="1152">
          <cell r="G1152" t="str">
            <v>Repas</v>
          </cell>
        </row>
        <row r="1153">
          <cell r="G1153" t="str">
            <v>Repas</v>
          </cell>
        </row>
        <row r="1154">
          <cell r="G1154" t="str">
            <v>consommable</v>
          </cell>
        </row>
        <row r="1155">
          <cell r="G1155" t="str">
            <v>consommable</v>
          </cell>
        </row>
        <row r="1156">
          <cell r="G1156" t="str">
            <v>consommable</v>
          </cell>
        </row>
        <row r="1157">
          <cell r="G1157" t="str">
            <v>consommable</v>
          </cell>
        </row>
        <row r="1158">
          <cell r="G1158" t="str">
            <v>bières</v>
          </cell>
        </row>
        <row r="1159">
          <cell r="G1159" t="str">
            <v>bières</v>
          </cell>
        </row>
        <row r="1160">
          <cell r="G1160" t="str">
            <v>bières</v>
          </cell>
        </row>
        <row r="1161">
          <cell r="G1161" t="str">
            <v>bières</v>
          </cell>
        </row>
        <row r="1162">
          <cell r="G1162" t="str">
            <v>bières</v>
          </cell>
        </row>
        <row r="1163">
          <cell r="G1163" t="str">
            <v>Cotisation</v>
          </cell>
        </row>
        <row r="1164">
          <cell r="G1164" t="str">
            <v>Cotisation</v>
          </cell>
        </row>
        <row r="1165">
          <cell r="G1165" t="str">
            <v>Cotisation</v>
          </cell>
        </row>
        <row r="1166">
          <cell r="G1166" t="str">
            <v>bières</v>
          </cell>
        </row>
        <row r="1167">
          <cell r="G1167" t="str">
            <v>consommable</v>
          </cell>
        </row>
        <row r="1168">
          <cell r="G1168" t="str">
            <v>bières</v>
          </cell>
        </row>
        <row r="1169">
          <cell r="G1169" t="str">
            <v>consommable</v>
          </cell>
        </row>
        <row r="1170">
          <cell r="G1170" t="str">
            <v>bières</v>
          </cell>
        </row>
        <row r="1171">
          <cell r="G1171" t="str">
            <v>bières</v>
          </cell>
        </row>
        <row r="1172">
          <cell r="G1172" t="str">
            <v>bières</v>
          </cell>
        </row>
        <row r="1173">
          <cell r="G1173" t="str">
            <v>consommable</v>
          </cell>
        </row>
        <row r="1174">
          <cell r="G1174" t="str">
            <v>consommable</v>
          </cell>
        </row>
        <row r="1175">
          <cell r="G1175" t="str">
            <v>bières</v>
          </cell>
        </row>
        <row r="1176">
          <cell r="G1176" t="str">
            <v>bières</v>
          </cell>
        </row>
        <row r="1177">
          <cell r="G1177" t="str">
            <v>Repas</v>
          </cell>
        </row>
        <row r="1178">
          <cell r="G1178" t="str">
            <v>site version PRO</v>
          </cell>
        </row>
        <row r="1179">
          <cell r="G1179" t="str">
            <v>consommable</v>
          </cell>
        </row>
        <row r="1180">
          <cell r="G1180" t="str">
            <v>frais de port</v>
          </cell>
        </row>
        <row r="1181">
          <cell r="G1181" t="str">
            <v>Repas</v>
          </cell>
        </row>
        <row r="1182">
          <cell r="G1182" t="str">
            <v>Repas</v>
          </cell>
        </row>
        <row r="1183">
          <cell r="G1183" t="str">
            <v>Repas</v>
          </cell>
        </row>
        <row r="1184">
          <cell r="G1184" t="str">
            <v>Repas</v>
          </cell>
        </row>
        <row r="1185">
          <cell r="G1185" t="str">
            <v>Repas</v>
          </cell>
        </row>
        <row r="1186">
          <cell r="G1186" t="str">
            <v>Repas</v>
          </cell>
        </row>
        <row r="1187">
          <cell r="G1187" t="str">
            <v>Repas</v>
          </cell>
        </row>
        <row r="1188">
          <cell r="G1188" t="str">
            <v>Repas</v>
          </cell>
        </row>
        <row r="1189">
          <cell r="G1189" t="str">
            <v>Repas</v>
          </cell>
        </row>
        <row r="1190">
          <cell r="G1190" t="str">
            <v>bières</v>
          </cell>
        </row>
        <row r="1191">
          <cell r="G1191" t="str">
            <v>bières</v>
          </cell>
        </row>
        <row r="1192">
          <cell r="G1192" t="str">
            <v>bières</v>
          </cell>
        </row>
        <row r="1193">
          <cell r="G1193" t="str">
            <v>Cotisation</v>
          </cell>
        </row>
        <row r="1194">
          <cell r="G1194" t="str">
            <v>bières</v>
          </cell>
        </row>
      </sheetData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b br14"/>
      <sheetName val="formulaire dist BR14-15"/>
      <sheetName val="formulaire retour"/>
      <sheetName val="formulaire"/>
    </sheetNames>
    <sheetDataSet>
      <sheetData sheetId="0"/>
      <sheetData sheetId="1">
        <row r="1">
          <cell r="D1" t="str">
            <v>Distribution + dégustation de bières Drappès (le 16/09 à partir de 17h42)</v>
          </cell>
          <cell r="E1" t="str">
            <v>Vos souhaits de bouteille(s) des brassages 14 et 15</v>
          </cell>
          <cell r="H1" t="str">
            <v>Nombre de participants au repas</v>
          </cell>
        </row>
        <row r="2">
          <cell r="E2" t="str">
            <v>75 cl (3 €)</v>
          </cell>
          <cell r="F2" t="str">
            <v>33 cl (2 €)</v>
          </cell>
          <cell r="G2" t="str">
            <v>25 cl (1,5 €)</v>
          </cell>
          <cell r="H2" t="str">
            <v>adulte</v>
          </cell>
          <cell r="I2" t="str">
            <v>enfant</v>
          </cell>
        </row>
        <row r="3">
          <cell r="D3" t="str">
            <v>non</v>
          </cell>
          <cell r="E3">
            <v>6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D4" t="str">
            <v>Remplissez toutes les cases vides !</v>
          </cell>
        </row>
        <row r="5">
          <cell r="C5" t="str">
            <v>Jacques PETIT</v>
          </cell>
          <cell r="D5" t="str">
            <v>non</v>
          </cell>
          <cell r="E5">
            <v>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 t="str">
            <v>Joëlle PETIT</v>
          </cell>
          <cell r="D6" t="str">
            <v>non</v>
          </cell>
        </row>
        <row r="7">
          <cell r="C7" t="str">
            <v>Aurélien RIZZON</v>
          </cell>
          <cell r="D7" t="str">
            <v>oui</v>
          </cell>
          <cell r="E7">
            <v>0</v>
          </cell>
          <cell r="F7">
            <v>5</v>
          </cell>
          <cell r="G7">
            <v>4</v>
          </cell>
          <cell r="H7">
            <v>1</v>
          </cell>
          <cell r="I7">
            <v>0</v>
          </cell>
        </row>
        <row r="8">
          <cell r="C8" t="str">
            <v>Hugo HOFMANN</v>
          </cell>
          <cell r="D8" t="str">
            <v>non</v>
          </cell>
          <cell r="E8">
            <v>3</v>
          </cell>
          <cell r="F8">
            <v>3</v>
          </cell>
          <cell r="G8">
            <v>3</v>
          </cell>
        </row>
        <row r="9">
          <cell r="C9" t="str">
            <v>Thierry D'ALMEIDA</v>
          </cell>
          <cell r="D9" t="str">
            <v>oui</v>
          </cell>
          <cell r="E9">
            <v>3</v>
          </cell>
          <cell r="H9">
            <v>1</v>
          </cell>
        </row>
        <row r="10">
          <cell r="C10" t="str">
            <v>Vincent CHUZEVILLE</v>
          </cell>
          <cell r="D10" t="str">
            <v>oui</v>
          </cell>
          <cell r="E10">
            <v>4</v>
          </cell>
          <cell r="G10">
            <v>12</v>
          </cell>
          <cell r="H10">
            <v>1</v>
          </cell>
        </row>
        <row r="11">
          <cell r="C11" t="str">
            <v>Philippe AURIOL</v>
          </cell>
          <cell r="D11" t="str">
            <v>non</v>
          </cell>
        </row>
        <row r="12">
          <cell r="C12" t="str">
            <v>Christian PRIEUR</v>
          </cell>
          <cell r="D12" t="str">
            <v>oui</v>
          </cell>
          <cell r="E12">
            <v>24</v>
          </cell>
          <cell r="F12">
            <v>0</v>
          </cell>
          <cell r="G12">
            <v>0</v>
          </cell>
          <cell r="H12">
            <v>2</v>
          </cell>
          <cell r="I12">
            <v>0</v>
          </cell>
        </row>
        <row r="13">
          <cell r="C13" t="str">
            <v>Sylvie RANNOU</v>
          </cell>
        </row>
        <row r="14">
          <cell r="C14" t="str">
            <v>Bernard ROQUES</v>
          </cell>
          <cell r="D14" t="str">
            <v>oui</v>
          </cell>
          <cell r="E14">
            <v>6</v>
          </cell>
          <cell r="H14">
            <v>1</v>
          </cell>
        </row>
        <row r="15">
          <cell r="C15" t="str">
            <v>Sylvie GRZEGORCZYK</v>
          </cell>
          <cell r="D15" t="str">
            <v>oui</v>
          </cell>
          <cell r="E15">
            <v>24</v>
          </cell>
          <cell r="H15">
            <v>2</v>
          </cell>
        </row>
        <row r="16">
          <cell r="C16" t="str">
            <v>Thierry LACAZE</v>
          </cell>
          <cell r="D16" t="str">
            <v>oui</v>
          </cell>
          <cell r="H16">
            <v>0</v>
          </cell>
        </row>
        <row r="17">
          <cell r="C17" t="str">
            <v>David SOL</v>
          </cell>
          <cell r="D17" t="str">
            <v>oui</v>
          </cell>
          <cell r="H17">
            <v>1</v>
          </cell>
        </row>
        <row r="18">
          <cell r="C18" t="str">
            <v>Sophie AUBRY</v>
          </cell>
          <cell r="D18" t="str">
            <v>oui</v>
          </cell>
          <cell r="H18">
            <v>1</v>
          </cell>
          <cell r="J18" t="str">
            <v>au 03/09 au soir :</v>
          </cell>
        </row>
        <row r="19">
          <cell r="C19" t="str">
            <v>Marie-Jeanne NEGRET</v>
          </cell>
          <cell r="D19" t="str">
            <v>oui</v>
          </cell>
          <cell r="H19">
            <v>1</v>
          </cell>
        </row>
        <row r="20">
          <cell r="C20" t="str">
            <v>Alain CAYROL</v>
          </cell>
          <cell r="D20" t="str">
            <v>oui</v>
          </cell>
          <cell r="E20">
            <v>3</v>
          </cell>
          <cell r="F20">
            <v>3</v>
          </cell>
        </row>
        <row r="21">
          <cell r="C21" t="str">
            <v>Martine LAURENSOU</v>
          </cell>
          <cell r="D21" t="str">
            <v>oui</v>
          </cell>
          <cell r="E21">
            <v>0</v>
          </cell>
          <cell r="F21">
            <v>0</v>
          </cell>
          <cell r="G21">
            <v>6</v>
          </cell>
          <cell r="H21">
            <v>2</v>
          </cell>
          <cell r="I21">
            <v>0</v>
          </cell>
        </row>
        <row r="22">
          <cell r="C22" t="str">
            <v>René LAURENSOU</v>
          </cell>
          <cell r="D22" t="str">
            <v>oui</v>
          </cell>
        </row>
        <row r="23">
          <cell r="C23" t="str">
            <v>Yvon CAZAL</v>
          </cell>
          <cell r="D23" t="str">
            <v>oui</v>
          </cell>
          <cell r="E23">
            <v>8</v>
          </cell>
          <cell r="H23">
            <v>0</v>
          </cell>
        </row>
      </sheetData>
      <sheetData sheetId="2">
        <row r="2">
          <cell r="B2" t="str">
            <v>Distribution + dégustation de bières Drappès (le 17/07 à partir de 17h43)</v>
          </cell>
        </row>
      </sheetData>
      <sheetData sheetId="3">
        <row r="5">
          <cell r="A5" t="str">
            <v>Oui</v>
          </cell>
          <cell r="B5">
            <v>0</v>
          </cell>
        </row>
        <row r="6">
          <cell r="A6" t="str">
            <v>Non</v>
          </cell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ériel"/>
    </sheetNames>
    <sheetDataSet>
      <sheetData sheetId="0">
        <row r="1">
          <cell r="C1" t="str">
            <v>intitulé 1
(122)</v>
          </cell>
          <cell r="D1" t="str">
            <v>intitulé 2</v>
          </cell>
          <cell r="E1" t="str">
            <v>évènement</v>
          </cell>
          <cell r="J1" t="str">
            <v>responsable</v>
          </cell>
          <cell r="K1" t="str">
            <v>catégorie stockage</v>
          </cell>
        </row>
        <row r="2">
          <cell r="A2" t="str">
            <v>moulinBR20 Cuzals1DRAPPESChristianbrassageSylvie</v>
          </cell>
          <cell r="B2" t="str">
            <v>moulin</v>
          </cell>
          <cell r="C2" t="str">
            <v>moulin</v>
          </cell>
          <cell r="E2" t="str">
            <v>BR20 Cuzals</v>
          </cell>
          <cell r="F2">
            <v>1</v>
          </cell>
          <cell r="I2" t="str">
            <v>DRAPPES</v>
          </cell>
          <cell r="J2" t="str">
            <v>Christian</v>
          </cell>
          <cell r="K2" t="str">
            <v>brassage</v>
          </cell>
          <cell r="L2" t="str">
            <v>Sylvie</v>
          </cell>
        </row>
        <row r="3">
          <cell r="A3" t="str">
            <v>ingrédientsbrassageBR20 CuzalsDRAPPESSylviebrassageDavid</v>
          </cell>
          <cell r="B3" t="str">
            <v>ingrédientsbrassage</v>
          </cell>
          <cell r="C3" t="str">
            <v>ingrédients</v>
          </cell>
          <cell r="D3" t="str">
            <v>brassage</v>
          </cell>
          <cell r="E3" t="str">
            <v>BR20 Cuzals</v>
          </cell>
          <cell r="I3" t="str">
            <v>DRAPPES</v>
          </cell>
          <cell r="J3" t="str">
            <v>Sylvie</v>
          </cell>
          <cell r="K3" t="str">
            <v>brassage</v>
          </cell>
          <cell r="L3" t="str">
            <v>David</v>
          </cell>
        </row>
        <row r="4">
          <cell r="A4" t="str">
            <v>perceusepour moulin à maltBR20 Cuzals1DRAPPESChristianbrassageDavid</v>
          </cell>
          <cell r="B4" t="str">
            <v>perceusepour moulin à malt</v>
          </cell>
          <cell r="C4" t="str">
            <v>perceuse</v>
          </cell>
          <cell r="D4" t="str">
            <v>pour moulin à malt</v>
          </cell>
          <cell r="E4" t="str">
            <v>BR20 Cuzals</v>
          </cell>
          <cell r="F4">
            <v>1</v>
          </cell>
          <cell r="I4" t="str">
            <v>DRAPPES</v>
          </cell>
          <cell r="J4" t="str">
            <v>Christian</v>
          </cell>
          <cell r="K4" t="str">
            <v>brassage</v>
          </cell>
          <cell r="L4" t="str">
            <v>David</v>
          </cell>
        </row>
        <row r="5">
          <cell r="A5" t="str">
            <v>tuyauxtransfert bièreBR20 Cuzals3 m + 5 mDRAPPESSylviebrassageYvon</v>
          </cell>
          <cell r="B5" t="str">
            <v>tuyauxtransfert bière</v>
          </cell>
          <cell r="C5" t="str">
            <v>tuyaux</v>
          </cell>
          <cell r="D5" t="str">
            <v>transfert bière</v>
          </cell>
          <cell r="E5" t="str">
            <v>BR20 Cuzals</v>
          </cell>
          <cell r="F5" t="str">
            <v>3 m + 5 m</v>
          </cell>
          <cell r="I5" t="str">
            <v>DRAPPES</v>
          </cell>
          <cell r="J5" t="str">
            <v>Sylvie</v>
          </cell>
          <cell r="K5" t="str">
            <v>brassage</v>
          </cell>
          <cell r="L5" t="str">
            <v>Yvon</v>
          </cell>
        </row>
        <row r="6">
          <cell r="A6" t="str">
            <v>pompetransfert bière 30BR20 Cuzals1DRAPPESSylviebrassageYvon</v>
          </cell>
          <cell r="B6" t="str">
            <v>pompetransfert bière 30</v>
          </cell>
          <cell r="C6" t="str">
            <v>pompe</v>
          </cell>
          <cell r="D6" t="str">
            <v>transfert bière 30</v>
          </cell>
          <cell r="E6" t="str">
            <v>BR20 Cuzals</v>
          </cell>
          <cell r="F6">
            <v>1</v>
          </cell>
          <cell r="I6" t="str">
            <v>DRAPPES</v>
          </cell>
          <cell r="J6" t="str">
            <v>Sylvie</v>
          </cell>
          <cell r="K6" t="str">
            <v>brassage</v>
          </cell>
          <cell r="L6" t="str">
            <v>Yvon</v>
          </cell>
        </row>
        <row r="7">
          <cell r="A7" t="str">
            <v>diable"bleu"BR20 Cuzals1DRAPPESDaviddiversMJN</v>
          </cell>
          <cell r="B7" t="str">
            <v>diable"bleu"</v>
          </cell>
          <cell r="C7" t="str">
            <v>diable</v>
          </cell>
          <cell r="D7" t="str">
            <v>"bleu"</v>
          </cell>
          <cell r="E7" t="str">
            <v>BR20 Cuzals</v>
          </cell>
          <cell r="F7">
            <v>1</v>
          </cell>
          <cell r="I7" t="str">
            <v>DRAPPES</v>
          </cell>
          <cell r="J7" t="str">
            <v>David</v>
          </cell>
          <cell r="K7" t="str">
            <v>divers</v>
          </cell>
          <cell r="L7" t="str">
            <v>MJN</v>
          </cell>
        </row>
        <row r="8">
          <cell r="A8" t="str">
            <v>diable"jaune"BR20 Cuzals1DavidDaviddivers</v>
          </cell>
          <cell r="B8" t="str">
            <v>diable"jaune"</v>
          </cell>
          <cell r="C8" t="str">
            <v>diable</v>
          </cell>
          <cell r="D8" t="str">
            <v>"jaune"</v>
          </cell>
          <cell r="E8" t="str">
            <v>BR20 Cuzals</v>
          </cell>
          <cell r="F8">
            <v>1</v>
          </cell>
          <cell r="I8" t="str">
            <v>David</v>
          </cell>
          <cell r="J8" t="str">
            <v>David</v>
          </cell>
          <cell r="K8" t="str">
            <v>divers</v>
          </cell>
        </row>
        <row r="9">
          <cell r="A9" t="str">
            <v>tablepliante plastiqueBR20 Cuzals1DRAPPESdiversDavid</v>
          </cell>
          <cell r="B9" t="str">
            <v>tablepliante plastique</v>
          </cell>
          <cell r="C9" t="str">
            <v>table</v>
          </cell>
          <cell r="D9" t="str">
            <v>pliante plastique</v>
          </cell>
          <cell r="E9" t="str">
            <v>BR20 Cuzals</v>
          </cell>
          <cell r="F9">
            <v>1</v>
          </cell>
          <cell r="I9" t="str">
            <v>DRAPPES</v>
          </cell>
          <cell r="K9" t="str">
            <v>divers</v>
          </cell>
          <cell r="L9" t="str">
            <v>David</v>
          </cell>
        </row>
        <row r="10">
          <cell r="A10" t="str">
            <v>settournevis et emboutsBR20 Cuzals1DRAPPESdiversDavid</v>
          </cell>
          <cell r="B10" t="str">
            <v>settournevis et embouts</v>
          </cell>
          <cell r="C10" t="str">
            <v>set</v>
          </cell>
          <cell r="D10" t="str">
            <v>tournevis et embouts</v>
          </cell>
          <cell r="E10" t="str">
            <v>BR20 Cuzals</v>
          </cell>
          <cell r="F10">
            <v>1</v>
          </cell>
          <cell r="I10" t="str">
            <v>DRAPPES</v>
          </cell>
          <cell r="K10" t="str">
            <v>divers</v>
          </cell>
          <cell r="L10" t="str">
            <v>David</v>
          </cell>
        </row>
        <row r="11">
          <cell r="A11" t="str">
            <v>hérisson (if ou égouttoir à bouteilles) plast.BR20 Cuzals1DRAPPESDavidnettoyage bouteilles</v>
          </cell>
          <cell r="B11" t="str">
            <v>hérisson (if ou égouttoir à bouteilles) plast.</v>
          </cell>
          <cell r="C11" t="str">
            <v xml:space="preserve">hérisson </v>
          </cell>
          <cell r="D11" t="str">
            <v>(if ou égouttoir à bouteilles) plast.</v>
          </cell>
          <cell r="E11" t="str">
            <v>BR20 Cuzals</v>
          </cell>
          <cell r="F11">
            <v>1</v>
          </cell>
          <cell r="I11" t="str">
            <v>DRAPPES</v>
          </cell>
          <cell r="J11" t="str">
            <v>David</v>
          </cell>
          <cell r="K11" t="str">
            <v>nettoyage bouteilles</v>
          </cell>
        </row>
        <row r="12">
          <cell r="C12" t="str">
            <v>assiettes</v>
          </cell>
          <cell r="D12" t="str">
            <v>carton</v>
          </cell>
          <cell r="E12" t="str">
            <v>BR20 Cuzals</v>
          </cell>
          <cell r="F12">
            <v>5</v>
          </cell>
          <cell r="I12" t="str">
            <v>DRAPPES</v>
          </cell>
          <cell r="J12" t="str">
            <v>Sophie</v>
          </cell>
          <cell r="K12" t="str">
            <v>repas (bac noir + couv. 57 l. n°1)</v>
          </cell>
        </row>
        <row r="13">
          <cell r="C13" t="str">
            <v>verres</v>
          </cell>
          <cell r="D13" t="str">
            <v>petits en verre</v>
          </cell>
          <cell r="E13" t="str">
            <v>BR20 Cuzals</v>
          </cell>
          <cell r="F13">
            <v>22</v>
          </cell>
          <cell r="I13" t="str">
            <v>DRAPPES</v>
          </cell>
          <cell r="J13" t="str">
            <v>Sophie</v>
          </cell>
          <cell r="K13" t="str">
            <v>repas (bac noir + couv. 57 l. n°1)</v>
          </cell>
        </row>
        <row r="14">
          <cell r="C14" t="str">
            <v>carafes</v>
          </cell>
          <cell r="D14" t="str">
            <v>plastiques</v>
          </cell>
          <cell r="E14" t="str">
            <v>BR20 Cuzals</v>
          </cell>
          <cell r="F14">
            <v>3</v>
          </cell>
          <cell r="I14" t="str">
            <v>DRAPPES</v>
          </cell>
          <cell r="J14" t="str">
            <v>Sophie</v>
          </cell>
          <cell r="K14" t="str">
            <v>repas (bac noir + couv. 57 l. n°1)</v>
          </cell>
          <cell r="M14" t="str">
            <v>x</v>
          </cell>
        </row>
        <row r="15">
          <cell r="C15" t="str">
            <v>verres</v>
          </cell>
          <cell r="D15" t="str">
            <v>plastiques (couleur)</v>
          </cell>
          <cell r="E15" t="str">
            <v>BR20 Cuzals</v>
          </cell>
          <cell r="F15">
            <v>47</v>
          </cell>
          <cell r="I15" t="str">
            <v>DRAPPES</v>
          </cell>
          <cell r="J15" t="str">
            <v>Sophie</v>
          </cell>
          <cell r="K15" t="str">
            <v>repas (bac noir + couv. 57 l. n°1)</v>
          </cell>
        </row>
        <row r="16">
          <cell r="C16" t="str">
            <v>assiettes</v>
          </cell>
          <cell r="D16" t="str">
            <v>plastiques jetables</v>
          </cell>
          <cell r="E16" t="str">
            <v>BR20 Cuzals</v>
          </cell>
          <cell r="F16">
            <v>70</v>
          </cell>
          <cell r="I16" t="str">
            <v>DRAPPES</v>
          </cell>
          <cell r="J16" t="str">
            <v>Sophie</v>
          </cell>
          <cell r="K16" t="str">
            <v>repas (bac noir + couv. 57 l. n°1)</v>
          </cell>
        </row>
        <row r="17">
          <cell r="C17" t="str">
            <v>verres</v>
          </cell>
          <cell r="D17" t="str">
            <v>plastiques jetables</v>
          </cell>
          <cell r="E17" t="str">
            <v>BR20 Cuzals</v>
          </cell>
          <cell r="F17">
            <v>100</v>
          </cell>
          <cell r="I17" t="str">
            <v>DRAPPES</v>
          </cell>
          <cell r="J17" t="str">
            <v>Sophie</v>
          </cell>
          <cell r="K17" t="str">
            <v>repas (bac noir + couv. 57 l. n°1)</v>
          </cell>
        </row>
        <row r="18">
          <cell r="C18" t="str">
            <v>sopalin</v>
          </cell>
          <cell r="D18" t="str">
            <v xml:space="preserve">rouleau </v>
          </cell>
          <cell r="E18" t="str">
            <v>BR20 Cuzals</v>
          </cell>
          <cell r="F18">
            <v>1</v>
          </cell>
          <cell r="I18" t="str">
            <v>DRAPPES</v>
          </cell>
          <cell r="J18" t="str">
            <v>Sophie</v>
          </cell>
          <cell r="K18" t="str">
            <v>repas (bac noir + couv. 57 l. n°1)</v>
          </cell>
        </row>
        <row r="19">
          <cell r="C19" t="str">
            <v>sauce</v>
          </cell>
          <cell r="D19" t="str">
            <v>vinaigrette</v>
          </cell>
          <cell r="E19" t="str">
            <v>BR20 Cuzals</v>
          </cell>
          <cell r="F19">
            <v>1</v>
          </cell>
          <cell r="I19" t="str">
            <v>DRAPPES</v>
          </cell>
          <cell r="J19" t="str">
            <v>Sophie</v>
          </cell>
          <cell r="K19" t="str">
            <v>repas (bac noir + couv. 57 l. n°1)</v>
          </cell>
        </row>
        <row r="20">
          <cell r="C20" t="str">
            <v>chips</v>
          </cell>
          <cell r="E20" t="str">
            <v>BR20 Cuzals</v>
          </cell>
          <cell r="F20">
            <v>0</v>
          </cell>
          <cell r="I20" t="str">
            <v>DRAPPES</v>
          </cell>
          <cell r="J20" t="str">
            <v>Sophie</v>
          </cell>
          <cell r="K20" t="str">
            <v>repas (bac noir + couv. 57 l. n°1)</v>
          </cell>
        </row>
        <row r="21">
          <cell r="C21" t="str">
            <v>éponges</v>
          </cell>
          <cell r="E21" t="str">
            <v>BR20 Cuzals</v>
          </cell>
          <cell r="F21">
            <v>2</v>
          </cell>
          <cell r="I21" t="str">
            <v>DRAPPES</v>
          </cell>
          <cell r="J21" t="str">
            <v>Sophie</v>
          </cell>
          <cell r="K21" t="str">
            <v>repas (bac noir + couv. 57 l. n°1)</v>
          </cell>
        </row>
        <row r="22">
          <cell r="C22" t="str">
            <v>mayonnaise</v>
          </cell>
          <cell r="E22" t="str">
            <v>BR20 Cuzals</v>
          </cell>
          <cell r="F22">
            <v>1</v>
          </cell>
          <cell r="I22" t="str">
            <v>DRAPPES</v>
          </cell>
          <cell r="J22" t="str">
            <v>Sophie</v>
          </cell>
          <cell r="K22" t="str">
            <v>repas (bac noir + couv. 57 l. n°1)</v>
          </cell>
        </row>
        <row r="23">
          <cell r="C23" t="str">
            <v>sac à glaçons</v>
          </cell>
          <cell r="E23" t="str">
            <v>BR20 Cuzals</v>
          </cell>
          <cell r="F23" t="str">
            <v>15*24</v>
          </cell>
          <cell r="I23" t="str">
            <v>DRAPPES</v>
          </cell>
          <cell r="J23" t="str">
            <v>Sophie</v>
          </cell>
          <cell r="K23" t="str">
            <v>repas (bac noir + couv. 57 l. n°1)</v>
          </cell>
        </row>
        <row r="24">
          <cell r="C24" t="str">
            <v>serviettes papier</v>
          </cell>
          <cell r="E24" t="str">
            <v>BR20 Cuzals</v>
          </cell>
          <cell r="F24" t="str">
            <v># 50</v>
          </cell>
          <cell r="I24" t="str">
            <v>DRAPPES</v>
          </cell>
          <cell r="J24" t="str">
            <v>Sophie</v>
          </cell>
          <cell r="K24" t="str">
            <v>repas (bac noir + couv. 57 l. n°1)</v>
          </cell>
        </row>
        <row r="25">
          <cell r="C25" t="str">
            <v>thym</v>
          </cell>
          <cell r="E25" t="str">
            <v>BR20 Cuzals</v>
          </cell>
          <cell r="F25">
            <v>1</v>
          </cell>
          <cell r="I25" t="str">
            <v>DRAPPES</v>
          </cell>
          <cell r="J25" t="str">
            <v>Sophie</v>
          </cell>
          <cell r="K25" t="str">
            <v>repas (bac noir + couv. 57 l. n°1)</v>
          </cell>
        </row>
        <row r="26">
          <cell r="A26" t="str">
            <v>tire-bouchonBR20 Cuzals1DRAPPESSophierepas (bac noir + couv. 57 l. n°1)</v>
          </cell>
          <cell r="B26" t="str">
            <v>tire-bouchon</v>
          </cell>
          <cell r="C26" t="str">
            <v>tire-bouchon</v>
          </cell>
          <cell r="E26" t="str">
            <v>BR20 Cuzals</v>
          </cell>
          <cell r="F26">
            <v>1</v>
          </cell>
          <cell r="I26" t="str">
            <v>DRAPPES</v>
          </cell>
          <cell r="J26" t="str">
            <v>Sophie</v>
          </cell>
          <cell r="K26" t="str">
            <v>repas (bac noir + couv. 57 l. n°1)</v>
          </cell>
        </row>
        <row r="27">
          <cell r="C27" t="str">
            <v>sel</v>
          </cell>
          <cell r="D27" t="str">
            <v xml:space="preserve"> fin</v>
          </cell>
          <cell r="E27" t="str">
            <v>BR20 Cuzals</v>
          </cell>
          <cell r="F27">
            <v>2</v>
          </cell>
          <cell r="I27" t="str">
            <v>DRAPPES</v>
          </cell>
          <cell r="J27" t="str">
            <v>Sophie</v>
          </cell>
          <cell r="K27" t="str">
            <v>repas (bac noir + couv. 57 l. n°2)</v>
          </cell>
        </row>
        <row r="28">
          <cell r="C28" t="str">
            <v>poivre</v>
          </cell>
          <cell r="D28" t="str">
            <v xml:space="preserve"> moulu</v>
          </cell>
          <cell r="E28" t="str">
            <v>BR20 Cuzals</v>
          </cell>
          <cell r="F28">
            <v>1</v>
          </cell>
          <cell r="I28" t="str">
            <v>DRAPPES</v>
          </cell>
          <cell r="J28" t="str">
            <v>Sophie</v>
          </cell>
          <cell r="K28" t="str">
            <v>repas (bac noir + couv. 57 l. n°2)</v>
          </cell>
        </row>
        <row r="29">
          <cell r="C29" t="str">
            <v>cendriers</v>
          </cell>
          <cell r="D29" t="str">
            <v>(coquilles saint-jacques)</v>
          </cell>
          <cell r="E29" t="str">
            <v>BR20 Cuzals</v>
          </cell>
          <cell r="F29">
            <v>2</v>
          </cell>
          <cell r="I29" t="str">
            <v>DRAPPES</v>
          </cell>
          <cell r="J29" t="str">
            <v>Sophie</v>
          </cell>
          <cell r="K29" t="str">
            <v>repas (bac noir + couv. 57 l. n°2)</v>
          </cell>
        </row>
        <row r="30">
          <cell r="C30" t="str">
            <v>pâtes (Torti)</v>
          </cell>
          <cell r="D30" t="str">
            <v>1 kg</v>
          </cell>
          <cell r="E30" t="str">
            <v>BR20 Cuzals</v>
          </cell>
          <cell r="F30">
            <v>1</v>
          </cell>
          <cell r="I30" t="str">
            <v>DRAPPES</v>
          </cell>
          <cell r="J30" t="str">
            <v>Sophie</v>
          </cell>
          <cell r="K30" t="str">
            <v>repas (bac noir + couv. 57 l. n°2)</v>
          </cell>
        </row>
        <row r="31">
          <cell r="C31" t="str">
            <v>sacs poubelle</v>
          </cell>
          <cell r="D31" t="str">
            <v>50 litres ? en rouleau</v>
          </cell>
          <cell r="E31" t="str">
            <v>BR20 Cuzals</v>
          </cell>
          <cell r="F31">
            <v>1</v>
          </cell>
          <cell r="I31" t="str">
            <v>DRAPPES</v>
          </cell>
          <cell r="J31" t="str">
            <v>Sophie</v>
          </cell>
          <cell r="K31" t="str">
            <v>repas (bac noir + couv. 57 l. n°2)</v>
          </cell>
        </row>
        <row r="32">
          <cell r="C32" t="str">
            <v>sel</v>
          </cell>
          <cell r="D32" t="str">
            <v xml:space="preserve">gros </v>
          </cell>
          <cell r="E32" t="str">
            <v>BR20 Cuzals</v>
          </cell>
          <cell r="F32">
            <v>1</v>
          </cell>
          <cell r="I32" t="str">
            <v>DRAPPES</v>
          </cell>
          <cell r="J32" t="str">
            <v>Sophie</v>
          </cell>
          <cell r="K32" t="str">
            <v>repas (bac noir + couv. 57 l. n°2)</v>
          </cell>
        </row>
        <row r="33">
          <cell r="C33" t="str">
            <v>assiettes</v>
          </cell>
          <cell r="D33" t="str">
            <v>plastiques</v>
          </cell>
          <cell r="E33" t="str">
            <v>BR20 Cuzals</v>
          </cell>
          <cell r="F33">
            <v>12</v>
          </cell>
          <cell r="I33" t="str">
            <v>DRAPPES</v>
          </cell>
          <cell r="J33" t="str">
            <v>Sophie</v>
          </cell>
          <cell r="K33" t="str">
            <v>repas (bac noir + couv. 57 l. n°2)</v>
          </cell>
        </row>
        <row r="34">
          <cell r="C34" t="str">
            <v>papier alu</v>
          </cell>
          <cell r="D34" t="str">
            <v xml:space="preserve">rouleau </v>
          </cell>
          <cell r="E34" t="str">
            <v>BR20 Cuzals</v>
          </cell>
          <cell r="F34">
            <v>1</v>
          </cell>
          <cell r="I34" t="str">
            <v>DRAPPES</v>
          </cell>
          <cell r="J34" t="str">
            <v>Sophie</v>
          </cell>
          <cell r="K34" t="str">
            <v>repas (bac noir + couv. 57 l. n°2)</v>
          </cell>
        </row>
        <row r="35">
          <cell r="C35" t="str">
            <v>sopalin</v>
          </cell>
          <cell r="D35" t="str">
            <v xml:space="preserve">rouleau </v>
          </cell>
          <cell r="E35" t="str">
            <v>BR20 Cuzals</v>
          </cell>
          <cell r="F35">
            <v>1</v>
          </cell>
          <cell r="I35" t="str">
            <v>DRAPPES</v>
          </cell>
          <cell r="J35" t="str">
            <v>Sophie</v>
          </cell>
          <cell r="K35" t="str">
            <v>repas (bac noir + couv. 57 l. n°2)</v>
          </cell>
        </row>
        <row r="36">
          <cell r="C36" t="str">
            <v>cacahuètes</v>
          </cell>
          <cell r="E36" t="str">
            <v>BR20 Cuzals</v>
          </cell>
          <cell r="F36">
            <v>0</v>
          </cell>
          <cell r="I36" t="str">
            <v>DRAPPES</v>
          </cell>
          <cell r="J36" t="str">
            <v>Sophie</v>
          </cell>
          <cell r="K36" t="str">
            <v>repas (bac noir + couv. 57 l. n°2)</v>
          </cell>
        </row>
        <row r="37">
          <cell r="C37" t="str">
            <v>couteaux</v>
          </cell>
          <cell r="E37" t="str">
            <v>BR20 Cuzals</v>
          </cell>
          <cell r="F37">
            <v>50</v>
          </cell>
          <cell r="I37" t="str">
            <v>DRAPPES</v>
          </cell>
          <cell r="J37" t="str">
            <v>Sophie</v>
          </cell>
          <cell r="K37" t="str">
            <v>repas (bac noir + couv. 57 l. n°2)</v>
          </cell>
        </row>
        <row r="38">
          <cell r="C38" t="str">
            <v>éponges</v>
          </cell>
          <cell r="E38" t="str">
            <v>BR20 Cuzals</v>
          </cell>
          <cell r="F38">
            <v>3</v>
          </cell>
          <cell r="I38" t="str">
            <v>DRAPPES</v>
          </cell>
          <cell r="J38" t="str">
            <v>Sophie</v>
          </cell>
          <cell r="K38" t="str">
            <v>repas (bac noir + couv. 57 l. n°2)</v>
          </cell>
        </row>
        <row r="39">
          <cell r="C39" t="str">
            <v>fourchettes</v>
          </cell>
          <cell r="E39" t="str">
            <v>BR20 Cuzals</v>
          </cell>
          <cell r="F39">
            <v>38</v>
          </cell>
          <cell r="I39" t="str">
            <v>DRAPPES</v>
          </cell>
          <cell r="J39" t="str">
            <v>Sophie</v>
          </cell>
          <cell r="K39" t="str">
            <v>repas (bac noir + couv. 57 l. n°2)</v>
          </cell>
        </row>
        <row r="40">
          <cell r="C40" t="str">
            <v>grosses cuillères</v>
          </cell>
          <cell r="E40" t="str">
            <v>BR20 Cuzals</v>
          </cell>
          <cell r="F40">
            <v>45</v>
          </cell>
          <cell r="I40" t="str">
            <v>DRAPPES</v>
          </cell>
          <cell r="J40" t="str">
            <v>Sophie</v>
          </cell>
          <cell r="K40" t="str">
            <v>repas (bac noir + couv. 57 l. n°2)</v>
          </cell>
        </row>
        <row r="41">
          <cell r="C41" t="str">
            <v>liquide vaisselle</v>
          </cell>
          <cell r="E41" t="str">
            <v>BR20 Cuzals</v>
          </cell>
          <cell r="F41">
            <v>1</v>
          </cell>
          <cell r="I41" t="str">
            <v>DRAPPES</v>
          </cell>
          <cell r="J41" t="str">
            <v>Sophie</v>
          </cell>
          <cell r="K41" t="str">
            <v>repas (bac noir + couv. 57 l. n°2)</v>
          </cell>
        </row>
        <row r="42">
          <cell r="C42" t="str">
            <v>mayonnaise</v>
          </cell>
          <cell r="E42" t="str">
            <v>BR20 Cuzals</v>
          </cell>
          <cell r="F42">
            <v>1</v>
          </cell>
          <cell r="I42" t="str">
            <v>DRAPPES</v>
          </cell>
          <cell r="J42" t="str">
            <v>Sophie</v>
          </cell>
          <cell r="K42" t="str">
            <v>repas (bac noir + couv. 57 l. n°2)</v>
          </cell>
        </row>
        <row r="43">
          <cell r="C43" t="str">
            <v>moutarde</v>
          </cell>
          <cell r="E43" t="str">
            <v>BR20 Cuzals</v>
          </cell>
          <cell r="F43">
            <v>1</v>
          </cell>
          <cell r="I43" t="str">
            <v>DRAPPES</v>
          </cell>
          <cell r="J43" t="str">
            <v>Sophie</v>
          </cell>
          <cell r="K43" t="str">
            <v>repas (bac noir + couv. 57 l. n°2)</v>
          </cell>
        </row>
        <row r="44">
          <cell r="C44" t="str">
            <v>planche à découper</v>
          </cell>
          <cell r="E44" t="str">
            <v>BR20 Cuzals</v>
          </cell>
          <cell r="F44">
            <v>1</v>
          </cell>
          <cell r="I44" t="str">
            <v>DRAPPES</v>
          </cell>
          <cell r="J44" t="str">
            <v>Sophie</v>
          </cell>
          <cell r="K44" t="str">
            <v>repas (bac noir + couv. 57 l. n°2)</v>
          </cell>
        </row>
        <row r="45">
          <cell r="C45" t="str">
            <v>paquet de café</v>
          </cell>
          <cell r="D45" t="str">
            <v xml:space="preserve"> 250g</v>
          </cell>
          <cell r="E45" t="str">
            <v>BR20 Cuzals</v>
          </cell>
          <cell r="F45">
            <v>3</v>
          </cell>
          <cell r="I45" t="str">
            <v>DRAPPES</v>
          </cell>
          <cell r="J45" t="str">
            <v>Sophie</v>
          </cell>
          <cell r="K45" t="str">
            <v>repas (bac noir + couv. 57 l. n°3)</v>
          </cell>
          <cell r="L45" t="str">
            <v>David</v>
          </cell>
          <cell r="M45" t="str">
            <v>x</v>
          </cell>
        </row>
        <row r="46">
          <cell r="C46" t="str">
            <v>barquettes</v>
          </cell>
          <cell r="D46" t="str">
            <v xml:space="preserve"> alu</v>
          </cell>
          <cell r="E46" t="str">
            <v>BR20 Cuzals</v>
          </cell>
          <cell r="F46">
            <v>10</v>
          </cell>
          <cell r="I46" t="str">
            <v>DRAPPES</v>
          </cell>
          <cell r="J46" t="str">
            <v>Sophie</v>
          </cell>
          <cell r="K46" t="str">
            <v>repas (bac noir + couv. 57 l. n°3)</v>
          </cell>
          <cell r="L46" t="str">
            <v>David</v>
          </cell>
        </row>
        <row r="47">
          <cell r="C47" t="str">
            <v>sucre</v>
          </cell>
          <cell r="D47" t="str">
            <v xml:space="preserve"> morceau</v>
          </cell>
          <cell r="E47" t="str">
            <v>BR20 Cuzals</v>
          </cell>
          <cell r="F47" t="str">
            <v>1 kg</v>
          </cell>
          <cell r="I47" t="str">
            <v>DRAPPES</v>
          </cell>
          <cell r="J47" t="str">
            <v>Sophie</v>
          </cell>
          <cell r="K47" t="str">
            <v>repas (bac noir + couv. 57 l. n°3)</v>
          </cell>
          <cell r="L47" t="str">
            <v>David</v>
          </cell>
        </row>
        <row r="48">
          <cell r="C48" t="str">
            <v>filtres à café</v>
          </cell>
          <cell r="D48" t="str">
            <v xml:space="preserve"> n°4</v>
          </cell>
          <cell r="E48" t="str">
            <v>BR20 Cuzals</v>
          </cell>
          <cell r="F48">
            <v>20</v>
          </cell>
          <cell r="I48" t="str">
            <v>DRAPPES</v>
          </cell>
          <cell r="J48" t="str">
            <v>Sophie</v>
          </cell>
          <cell r="K48" t="str">
            <v>repas (bac noir + couv. 57 l. n°3)</v>
          </cell>
          <cell r="L48" t="str">
            <v>David</v>
          </cell>
        </row>
        <row r="49">
          <cell r="C49" t="str">
            <v>crème mont-blanc</v>
          </cell>
          <cell r="D49" t="str">
            <v>570 g</v>
          </cell>
          <cell r="E49" t="str">
            <v>BR20 Cuzals</v>
          </cell>
          <cell r="F49">
            <v>2</v>
          </cell>
          <cell r="I49" t="str">
            <v>DRAPPES</v>
          </cell>
          <cell r="J49" t="str">
            <v>Sophie</v>
          </cell>
          <cell r="K49" t="str">
            <v>repas (bac noir + couv. 57 l. n°3)</v>
          </cell>
          <cell r="L49" t="str">
            <v>David</v>
          </cell>
        </row>
        <row r="50">
          <cell r="C50" t="str">
            <v>cafetière</v>
          </cell>
          <cell r="D50" t="str">
            <v>Grundig</v>
          </cell>
          <cell r="E50" t="str">
            <v>BR20 Cuzals</v>
          </cell>
          <cell r="F50">
            <v>1</v>
          </cell>
          <cell r="I50" t="str">
            <v>Sophie</v>
          </cell>
          <cell r="J50" t="str">
            <v>Sophie</v>
          </cell>
          <cell r="K50" t="str">
            <v>repas (bac noir + couv. 57 l. n°3)</v>
          </cell>
          <cell r="L50" t="str">
            <v>David</v>
          </cell>
        </row>
        <row r="51">
          <cell r="C51" t="str">
            <v>petites cuillères</v>
          </cell>
          <cell r="D51" t="str">
            <v>jetables</v>
          </cell>
          <cell r="E51" t="str">
            <v>BR20 Cuzals</v>
          </cell>
          <cell r="F51" t="str">
            <v xml:space="preserve">env 100 </v>
          </cell>
          <cell r="I51" t="str">
            <v>DRAPPES</v>
          </cell>
          <cell r="J51" t="str">
            <v>Sophie</v>
          </cell>
          <cell r="K51" t="str">
            <v>repas (bac noir + couv. 57 l. n°3)</v>
          </cell>
          <cell r="L51" t="str">
            <v>David</v>
          </cell>
          <cell r="M51" t="str">
            <v>x</v>
          </cell>
        </row>
        <row r="52">
          <cell r="C52" t="str">
            <v>verres</v>
          </cell>
          <cell r="D52" t="str">
            <v>plastiques jetables</v>
          </cell>
          <cell r="E52" t="str">
            <v>BR20 Cuzals</v>
          </cell>
          <cell r="F52">
            <v>100</v>
          </cell>
          <cell r="I52" t="str">
            <v>DRAPPES</v>
          </cell>
          <cell r="J52" t="str">
            <v>Sophie</v>
          </cell>
          <cell r="K52" t="str">
            <v>repas (bac noir + couv. 57 l. n°3)</v>
          </cell>
          <cell r="L52" t="str">
            <v>David</v>
          </cell>
        </row>
        <row r="53">
          <cell r="C53" t="str">
            <v>lingettes</v>
          </cell>
          <cell r="E53" t="str">
            <v>BR20 Cuzals</v>
          </cell>
          <cell r="F53">
            <v>1</v>
          </cell>
          <cell r="I53" t="str">
            <v>DRAPPES</v>
          </cell>
          <cell r="J53" t="str">
            <v>Sophie</v>
          </cell>
          <cell r="K53" t="str">
            <v>repas (bac noir + couv. 57 l. n°3)</v>
          </cell>
          <cell r="L53" t="str">
            <v>David</v>
          </cell>
        </row>
        <row r="54">
          <cell r="C54" t="str">
            <v>vin rouge</v>
          </cell>
          <cell r="D54" t="str">
            <v>75 cl</v>
          </cell>
          <cell r="E54" t="str">
            <v>BR20 Cuzals</v>
          </cell>
          <cell r="F54">
            <v>0</v>
          </cell>
          <cell r="I54" t="str">
            <v>DRAPPES</v>
          </cell>
          <cell r="J54" t="str">
            <v>Sophie</v>
          </cell>
          <cell r="K54" t="str">
            <v>repas (casier bouteilles n° 55 )</v>
          </cell>
          <cell r="M54">
            <v>4</v>
          </cell>
        </row>
        <row r="55">
          <cell r="C55" t="str">
            <v>sirop</v>
          </cell>
          <cell r="D55" t="str">
            <v>grenadine</v>
          </cell>
          <cell r="E55" t="str">
            <v>BR20 Cuzals</v>
          </cell>
          <cell r="F55">
            <v>1</v>
          </cell>
          <cell r="I55" t="str">
            <v>DRAPPES</v>
          </cell>
          <cell r="J55" t="str">
            <v>Sophie</v>
          </cell>
          <cell r="K55" t="str">
            <v>repas (casier bouteilles n° 55 )</v>
          </cell>
        </row>
        <row r="56">
          <cell r="C56" t="str">
            <v>sirop</v>
          </cell>
          <cell r="D56" t="str">
            <v>menthe</v>
          </cell>
          <cell r="E56" t="str">
            <v>BR20 Cuzals</v>
          </cell>
          <cell r="F56">
            <v>1</v>
          </cell>
          <cell r="I56" t="str">
            <v>DRAPPES</v>
          </cell>
          <cell r="J56" t="str">
            <v>Sophie</v>
          </cell>
          <cell r="K56" t="str">
            <v>repas (casier bouteilles n° 55 )</v>
          </cell>
        </row>
        <row r="57">
          <cell r="C57" t="str">
            <v>sirop</v>
          </cell>
          <cell r="D57" t="str">
            <v>mojito fraise</v>
          </cell>
          <cell r="E57" t="str">
            <v>BR20 Cuzals</v>
          </cell>
          <cell r="F57">
            <v>1</v>
          </cell>
          <cell r="I57" t="str">
            <v>DRAPPES</v>
          </cell>
          <cell r="J57" t="str">
            <v>Sophie</v>
          </cell>
          <cell r="K57" t="str">
            <v>repas (casier bouteilles n° 55 )</v>
          </cell>
        </row>
        <row r="58">
          <cell r="C58" t="str">
            <v>sirop</v>
          </cell>
          <cell r="D58" t="str">
            <v>pêche</v>
          </cell>
          <cell r="E58" t="str">
            <v>BR20 Cuzals</v>
          </cell>
          <cell r="F58">
            <v>1</v>
          </cell>
          <cell r="I58" t="str">
            <v>DRAPPES</v>
          </cell>
          <cell r="J58" t="str">
            <v>Sophie</v>
          </cell>
          <cell r="K58" t="str">
            <v>repas (casier bouteilles n° 55 )</v>
          </cell>
        </row>
        <row r="59">
          <cell r="C59" t="str">
            <v>crème cassis</v>
          </cell>
          <cell r="E59" t="str">
            <v>BR20 Cuzals</v>
          </cell>
          <cell r="F59">
            <v>2</v>
          </cell>
          <cell r="I59" t="str">
            <v>DRAPPES</v>
          </cell>
          <cell r="J59" t="str">
            <v>Sophie</v>
          </cell>
          <cell r="K59" t="str">
            <v>repas (casier bouteilles n° 55 )</v>
          </cell>
        </row>
        <row r="60">
          <cell r="C60" t="str">
            <v>huile d'olive</v>
          </cell>
          <cell r="E60" t="str">
            <v>BR20 Cuzals</v>
          </cell>
          <cell r="F60" t="str">
            <v>1,5 l</v>
          </cell>
          <cell r="I60" t="str">
            <v>DRAPPES</v>
          </cell>
          <cell r="J60" t="str">
            <v>Sophie</v>
          </cell>
          <cell r="K60" t="str">
            <v>repas (casier bouteilles n° 55 )</v>
          </cell>
        </row>
        <row r="61">
          <cell r="C61" t="str">
            <v>huile tournesol</v>
          </cell>
          <cell r="E61" t="str">
            <v>BR20 Cuzals</v>
          </cell>
          <cell r="F61" t="str">
            <v>70 cl</v>
          </cell>
          <cell r="I61" t="str">
            <v>DRAPPES</v>
          </cell>
          <cell r="J61" t="str">
            <v>Sophie</v>
          </cell>
          <cell r="K61" t="str">
            <v>repas (casier bouteilles n° 55 )</v>
          </cell>
        </row>
        <row r="62">
          <cell r="C62" t="str">
            <v>jus de fruits</v>
          </cell>
          <cell r="E62" t="str">
            <v>BR20 Cuzals</v>
          </cell>
          <cell r="F62">
            <v>0</v>
          </cell>
          <cell r="I62" t="str">
            <v>DRAPPES</v>
          </cell>
          <cell r="J62" t="str">
            <v>Sophie</v>
          </cell>
          <cell r="K62" t="str">
            <v>repas (casier bouteilles n° 55 )</v>
          </cell>
        </row>
        <row r="63">
          <cell r="C63" t="str">
            <v>limonade</v>
          </cell>
          <cell r="E63" t="str">
            <v>BR20 Cuzals</v>
          </cell>
          <cell r="F63">
            <v>0</v>
          </cell>
          <cell r="I63" t="str">
            <v>DRAPPES</v>
          </cell>
          <cell r="J63" t="str">
            <v>Sophie</v>
          </cell>
          <cell r="K63" t="str">
            <v>repas (casier bouteilles n° 55 )</v>
          </cell>
          <cell r="M63" t="str">
            <v>x</v>
          </cell>
        </row>
        <row r="64">
          <cell r="C64" t="str">
            <v>sucre canne</v>
          </cell>
          <cell r="E64" t="str">
            <v>BR20 Cuzals</v>
          </cell>
          <cell r="F64">
            <v>2</v>
          </cell>
          <cell r="I64" t="str">
            <v>DRAPPES</v>
          </cell>
          <cell r="J64" t="str">
            <v>Sophie</v>
          </cell>
          <cell r="K64" t="str">
            <v>repas (casier bouteilles n° 55 )</v>
          </cell>
        </row>
        <row r="65">
          <cell r="E65" t="str">
            <v>BR20 Cuzals</v>
          </cell>
          <cell r="I65" t="str">
            <v>DRAPPES</v>
          </cell>
          <cell r="J65" t="str">
            <v>Sophie</v>
          </cell>
          <cell r="K65" t="str">
            <v>repas (casier bouteilles n° 55 )</v>
          </cell>
        </row>
        <row r="66">
          <cell r="C66" t="str">
            <v>bière CH'TI</v>
          </cell>
          <cell r="D66" t="str">
            <v>75 cl</v>
          </cell>
          <cell r="E66" t="str">
            <v>BR20 Cuzals</v>
          </cell>
          <cell r="F66">
            <v>1</v>
          </cell>
          <cell r="I66" t="str">
            <v>DRAPPES</v>
          </cell>
          <cell r="J66" t="str">
            <v>Sophie</v>
          </cell>
          <cell r="K66" t="str">
            <v>repas (casier bouteilles n° 58 )</v>
          </cell>
        </row>
        <row r="67">
          <cell r="C67" t="str">
            <v>cidre</v>
          </cell>
          <cell r="D67" t="str">
            <v>75 cl</v>
          </cell>
          <cell r="E67" t="str">
            <v>BR20 Cuzals</v>
          </cell>
          <cell r="F67">
            <v>1</v>
          </cell>
          <cell r="I67" t="str">
            <v>DRAPPES</v>
          </cell>
          <cell r="J67" t="str">
            <v>Sophie</v>
          </cell>
          <cell r="K67" t="str">
            <v>repas (casier bouteilles n° 58 )</v>
          </cell>
        </row>
        <row r="68">
          <cell r="C68" t="str">
            <v>pastis</v>
          </cell>
          <cell r="D68" t="str">
            <v>Ricard</v>
          </cell>
          <cell r="E68" t="str">
            <v>BR20 Cuzals</v>
          </cell>
          <cell r="F68">
            <v>1</v>
          </cell>
          <cell r="I68" t="str">
            <v>DRAPPES</v>
          </cell>
          <cell r="J68" t="str">
            <v>Sophie</v>
          </cell>
          <cell r="K68" t="str">
            <v>repas (casier bouteilles n° 58 )</v>
          </cell>
        </row>
        <row r="69">
          <cell r="C69" t="str">
            <v>pastis</v>
          </cell>
          <cell r="D69" t="str">
            <v>vivalis</v>
          </cell>
          <cell r="E69" t="str">
            <v>BR20 Cuzals</v>
          </cell>
          <cell r="F69">
            <v>1</v>
          </cell>
          <cell r="I69" t="str">
            <v>DRAPPES</v>
          </cell>
          <cell r="J69" t="str">
            <v>Sophie</v>
          </cell>
          <cell r="K69" t="str">
            <v>repas (casier bouteilles n° 58 )</v>
          </cell>
        </row>
        <row r="70">
          <cell r="C70" t="str">
            <v>bières Drappès</v>
          </cell>
          <cell r="E70" t="str">
            <v>BR20 Cuzals</v>
          </cell>
          <cell r="F70">
            <v>2</v>
          </cell>
          <cell r="I70" t="str">
            <v>DRAPPES</v>
          </cell>
          <cell r="J70" t="str">
            <v>David</v>
          </cell>
          <cell r="K70" t="str">
            <v>repas (casier bouteilles n° 58 )</v>
          </cell>
        </row>
        <row r="71">
          <cell r="C71" t="str">
            <v>muscat</v>
          </cell>
          <cell r="E71" t="str">
            <v>BR20 Cuzals</v>
          </cell>
          <cell r="F71">
            <v>0</v>
          </cell>
          <cell r="I71" t="str">
            <v>DRAPPES</v>
          </cell>
          <cell r="J71" t="str">
            <v>Sophie</v>
          </cell>
          <cell r="K71" t="str">
            <v>repas (casier bouteilles n° 58 )</v>
          </cell>
        </row>
        <row r="72">
          <cell r="C72" t="str">
            <v>Picon</v>
          </cell>
          <cell r="E72" t="str">
            <v>BR20 Cuzals</v>
          </cell>
          <cell r="F72">
            <v>1</v>
          </cell>
          <cell r="I72" t="str">
            <v>DRAPPES</v>
          </cell>
          <cell r="J72" t="str">
            <v>Sophie</v>
          </cell>
          <cell r="K72" t="str">
            <v>repas (casier bouteilles n° 58 )</v>
          </cell>
        </row>
        <row r="73">
          <cell r="C73" t="str">
            <v>pineau</v>
          </cell>
          <cell r="E73" t="str">
            <v>BR20 Cuzals</v>
          </cell>
          <cell r="F73">
            <v>1</v>
          </cell>
          <cell r="I73" t="str">
            <v>DRAPPES</v>
          </cell>
          <cell r="J73" t="str">
            <v>Sophie</v>
          </cell>
          <cell r="K73" t="str">
            <v>repas (casier bouteilles n° 58 )</v>
          </cell>
        </row>
        <row r="74">
          <cell r="C74" t="str">
            <v>porto</v>
          </cell>
          <cell r="E74" t="str">
            <v>BR20 Cuzals</v>
          </cell>
          <cell r="F74">
            <v>1</v>
          </cell>
          <cell r="I74" t="str">
            <v>DRAPPES</v>
          </cell>
          <cell r="J74" t="str">
            <v>Sophie</v>
          </cell>
          <cell r="K74" t="str">
            <v>repas (casier bouteilles n° 58 )</v>
          </cell>
        </row>
        <row r="75">
          <cell r="C75" t="str">
            <v>rosé</v>
          </cell>
          <cell r="E75" t="str">
            <v>BR20 Cuzals</v>
          </cell>
          <cell r="F75">
            <v>2</v>
          </cell>
          <cell r="I75" t="str">
            <v>DRAPPES</v>
          </cell>
          <cell r="J75" t="str">
            <v>Sophie</v>
          </cell>
          <cell r="K75" t="str">
            <v>repas (casier bouteilles n° 58 )</v>
          </cell>
        </row>
        <row r="76">
          <cell r="A76" t="str">
            <v>cannede siphonage2DRAPPESBernardaprès brassageMJN</v>
          </cell>
          <cell r="B76" t="str">
            <v>cannede siphonage</v>
          </cell>
          <cell r="C76" t="str">
            <v>canne</v>
          </cell>
          <cell r="D76" t="str">
            <v>de siphonage</v>
          </cell>
          <cell r="F76">
            <v>2</v>
          </cell>
          <cell r="I76" t="str">
            <v>DRAPPES</v>
          </cell>
          <cell r="J76" t="str">
            <v>Bernard</v>
          </cell>
          <cell r="K76" t="str">
            <v>après brassage</v>
          </cell>
          <cell r="L76" t="str">
            <v>MJN</v>
          </cell>
        </row>
        <row r="77">
          <cell r="A77" t="str">
            <v>thermomètre1DRAPPESDavidcave Mayrinhac</v>
          </cell>
          <cell r="B77" t="str">
            <v>thermomètre</v>
          </cell>
          <cell r="C77" t="str">
            <v>thermomètre</v>
          </cell>
          <cell r="F77">
            <v>1</v>
          </cell>
          <cell r="I77" t="str">
            <v>DRAPPES</v>
          </cell>
          <cell r="J77" t="str">
            <v>David</v>
          </cell>
          <cell r="K77" t="str">
            <v>cave Mayrinhac</v>
          </cell>
        </row>
        <row r="78">
          <cell r="A78" t="str">
            <v>bouteille gaz13 kg1Daviddivers</v>
          </cell>
          <cell r="B78" t="str">
            <v>bouteille gaz13 kg</v>
          </cell>
          <cell r="C78" t="str">
            <v>bouteille gaz</v>
          </cell>
          <cell r="D78" t="str">
            <v>13 kg</v>
          </cell>
          <cell r="F78">
            <v>1</v>
          </cell>
          <cell r="I78" t="str">
            <v>David</v>
          </cell>
          <cell r="K78" t="str">
            <v>divers</v>
          </cell>
        </row>
        <row r="79">
          <cell r="A79" t="str">
            <v>WCécologique (sciure de bois)1Daviddivers</v>
          </cell>
          <cell r="B79" t="str">
            <v>WCécologique (sciure de bois)</v>
          </cell>
          <cell r="C79" t="str">
            <v>WC</v>
          </cell>
          <cell r="D79" t="str">
            <v>écologique (sciure de bois)</v>
          </cell>
          <cell r="F79">
            <v>1</v>
          </cell>
          <cell r="I79" t="str">
            <v>David</v>
          </cell>
          <cell r="K79" t="str">
            <v>divers</v>
          </cell>
        </row>
        <row r="80">
          <cell r="A80" t="str">
            <v>rallongeélectrique1Daviddivers</v>
          </cell>
          <cell r="B80" t="str">
            <v>rallongeélectrique</v>
          </cell>
          <cell r="C80" t="str">
            <v>rallonge</v>
          </cell>
          <cell r="D80" t="str">
            <v>électrique</v>
          </cell>
          <cell r="F80">
            <v>1</v>
          </cell>
          <cell r="I80" t="str">
            <v>David</v>
          </cell>
          <cell r="K80" t="str">
            <v>divers</v>
          </cell>
        </row>
        <row r="81">
          <cell r="A81" t="str">
            <v>tablepliante plastique1Daviddivers</v>
          </cell>
          <cell r="B81" t="str">
            <v>tablepliante plastique</v>
          </cell>
          <cell r="C81" t="str">
            <v>table</v>
          </cell>
          <cell r="D81" t="str">
            <v>pliante plastique</v>
          </cell>
          <cell r="F81">
            <v>1</v>
          </cell>
          <cell r="I81" t="str">
            <v>David</v>
          </cell>
          <cell r="K81" t="str">
            <v>divers</v>
          </cell>
        </row>
        <row r="82">
          <cell r="A82" t="str">
            <v>touretrallonge électrique1Daviddivers</v>
          </cell>
          <cell r="B82" t="str">
            <v>touretrallonge électrique</v>
          </cell>
          <cell r="C82" t="str">
            <v>touret</v>
          </cell>
          <cell r="D82" t="str">
            <v>rallonge électrique</v>
          </cell>
          <cell r="F82">
            <v>1</v>
          </cell>
          <cell r="I82" t="str">
            <v>David</v>
          </cell>
          <cell r="K82" t="str">
            <v>divers</v>
          </cell>
        </row>
        <row r="83">
          <cell r="A83" t="str">
            <v>tablesalon de jardin "écrue"1Daviddivers</v>
          </cell>
          <cell r="B83" t="str">
            <v>tablesalon de jardin "écrue"</v>
          </cell>
          <cell r="C83" t="str">
            <v>table</v>
          </cell>
          <cell r="D83" t="str">
            <v>salon de jardin "écrue"</v>
          </cell>
          <cell r="F83">
            <v>1</v>
          </cell>
          <cell r="I83" t="str">
            <v>David</v>
          </cell>
          <cell r="K83" t="str">
            <v>divers</v>
          </cell>
        </row>
        <row r="84">
          <cell r="A84" t="str">
            <v>brûleurtripate + détendeur + tuyau1Daviddivers</v>
          </cell>
          <cell r="B84" t="str">
            <v>brûleurtripate + détendeur + tuyau</v>
          </cell>
          <cell r="C84" t="str">
            <v>brûleur</v>
          </cell>
          <cell r="D84" t="str">
            <v>tripate + détendeur + tuyau</v>
          </cell>
          <cell r="F84">
            <v>1</v>
          </cell>
          <cell r="I84" t="str">
            <v>David</v>
          </cell>
          <cell r="K84" t="str">
            <v>divers</v>
          </cell>
        </row>
        <row r="85">
          <cell r="A85" t="str">
            <v>bottes2DavidDaviddivers</v>
          </cell>
          <cell r="B85" t="str">
            <v>bottes</v>
          </cell>
          <cell r="C85" t="str">
            <v>bottes</v>
          </cell>
          <cell r="F85">
            <v>2</v>
          </cell>
          <cell r="I85" t="str">
            <v>David</v>
          </cell>
          <cell r="J85" t="str">
            <v>David</v>
          </cell>
          <cell r="K85" t="str">
            <v>divers</v>
          </cell>
        </row>
        <row r="86">
          <cell r="A86" t="str">
            <v>seringue45 u (0,9 ml)1DavidDavidembouteillage</v>
          </cell>
          <cell r="B86" t="str">
            <v>seringue45 u (0,9 ml)</v>
          </cell>
          <cell r="C86" t="str">
            <v>seringue</v>
          </cell>
          <cell r="D86" t="str">
            <v>45 u (0,9 ml)</v>
          </cell>
          <cell r="F86">
            <v>1</v>
          </cell>
          <cell r="I86" t="str">
            <v>David</v>
          </cell>
          <cell r="J86" t="str">
            <v>David</v>
          </cell>
          <cell r="K86" t="str">
            <v>embouteillage</v>
          </cell>
        </row>
        <row r="87">
          <cell r="A87" t="str">
            <v>capsuleusede table 26 ou 29 mm1DavidDavidembouteillage</v>
          </cell>
          <cell r="B87" t="str">
            <v>capsuleusede table 26 ou 29 mm</v>
          </cell>
          <cell r="C87" t="str">
            <v>capsuleuse</v>
          </cell>
          <cell r="D87" t="str">
            <v>de table 26 ou 29 mm</v>
          </cell>
          <cell r="F87">
            <v>1</v>
          </cell>
          <cell r="I87" t="str">
            <v>David</v>
          </cell>
          <cell r="J87" t="str">
            <v>David</v>
          </cell>
          <cell r="K87" t="str">
            <v>embouteillage</v>
          </cell>
        </row>
        <row r="88">
          <cell r="A88" t="str">
            <v>capsuleusede table 26 ou 29 mm1DRAPPESDavidembouteillage</v>
          </cell>
          <cell r="B88" t="str">
            <v>capsuleusede table 26 ou 29 mm</v>
          </cell>
          <cell r="C88" t="str">
            <v>capsuleuse</v>
          </cell>
          <cell r="D88" t="str">
            <v>de table 26 ou 29 mm</v>
          </cell>
          <cell r="F88">
            <v>1</v>
          </cell>
          <cell r="I88" t="str">
            <v>DRAPPES</v>
          </cell>
          <cell r="J88" t="str">
            <v>David</v>
          </cell>
          <cell r="K88" t="str">
            <v>embouteillage</v>
          </cell>
        </row>
        <row r="89">
          <cell r="A89" t="str">
            <v>capsuleusede table 29 mm1DRAPPESDavidembouteillage</v>
          </cell>
          <cell r="B89" t="str">
            <v>capsuleusede table 29 mm</v>
          </cell>
          <cell r="C89" t="str">
            <v>capsuleuse</v>
          </cell>
          <cell r="D89" t="str">
            <v>de table 29 mm</v>
          </cell>
          <cell r="F89">
            <v>1</v>
          </cell>
          <cell r="I89" t="str">
            <v>DRAPPES</v>
          </cell>
          <cell r="J89" t="str">
            <v>David</v>
          </cell>
          <cell r="K89" t="str">
            <v>embouteillage</v>
          </cell>
        </row>
        <row r="90">
          <cell r="A90" t="str">
            <v>eaupour vaporetto-DavidembouteillageBernard</v>
          </cell>
          <cell r="B90" t="str">
            <v>eaupour vaporetto</v>
          </cell>
          <cell r="C90" t="str">
            <v>eau</v>
          </cell>
          <cell r="D90" t="str">
            <v>pour vaporetto</v>
          </cell>
          <cell r="I90" t="str">
            <v>-</v>
          </cell>
          <cell r="J90" t="str">
            <v>David</v>
          </cell>
          <cell r="K90" t="str">
            <v>embouteillage</v>
          </cell>
          <cell r="L90" t="str">
            <v>Bernard</v>
          </cell>
        </row>
        <row r="91">
          <cell r="A91" t="str">
            <v>Vaporetto1BernardDavidembouteillage</v>
          </cell>
          <cell r="B91" t="str">
            <v>Vaporetto</v>
          </cell>
          <cell r="C91" t="str">
            <v>Vaporetto</v>
          </cell>
          <cell r="F91">
            <v>1</v>
          </cell>
          <cell r="I91" t="str">
            <v>Bernard</v>
          </cell>
          <cell r="J91" t="str">
            <v>David</v>
          </cell>
          <cell r="K91" t="str">
            <v>embouteillage</v>
          </cell>
        </row>
        <row r="92">
          <cell r="A92" t="str">
            <v>Vaporetto1Philippe C.Davidembouteillage</v>
          </cell>
          <cell r="B92" t="str">
            <v>Vaporetto</v>
          </cell>
          <cell r="C92" t="str">
            <v>Vaporetto</v>
          </cell>
          <cell r="F92">
            <v>1</v>
          </cell>
          <cell r="I92" t="str">
            <v>Philippe C.</v>
          </cell>
          <cell r="J92" t="str">
            <v>David</v>
          </cell>
          <cell r="K92" t="str">
            <v>embouteillage</v>
          </cell>
        </row>
        <row r="93">
          <cell r="A93" t="str">
            <v>Vaporetto1Thierry L.Davidembouteillage</v>
          </cell>
          <cell r="B93" t="str">
            <v>Vaporetto</v>
          </cell>
          <cell r="C93" t="str">
            <v>Vaporetto</v>
          </cell>
          <cell r="F93">
            <v>1</v>
          </cell>
          <cell r="I93" t="str">
            <v>Thierry L.</v>
          </cell>
          <cell r="J93" t="str">
            <v>David</v>
          </cell>
          <cell r="K93" t="str">
            <v>embouteillage</v>
          </cell>
        </row>
        <row r="94">
          <cell r="A94" t="str">
            <v>pinceaux(application lait)2DRAPPESDavidembouteillage (bac noir + couv. 57 l.)</v>
          </cell>
          <cell r="B94" t="str">
            <v>pinceaux(application lait)</v>
          </cell>
          <cell r="C94" t="str">
            <v>pinceaux</v>
          </cell>
          <cell r="D94" t="str">
            <v>(application lait)</v>
          </cell>
          <cell r="F94">
            <v>2</v>
          </cell>
          <cell r="I94" t="str">
            <v>DRAPPES</v>
          </cell>
          <cell r="J94" t="str">
            <v>David</v>
          </cell>
          <cell r="K94" t="str">
            <v>embouteillage (bac noir + couv. 57 l.)</v>
          </cell>
        </row>
        <row r="95">
          <cell r="A95" t="str">
            <v>lait(colle étiquettes)50DRAPPESDavidembouteillage (bac noir + couv. 57 l.)</v>
          </cell>
          <cell r="B95" t="str">
            <v>lait(colle étiquettes)</v>
          </cell>
          <cell r="C95" t="str">
            <v>lait</v>
          </cell>
          <cell r="D95" t="str">
            <v>(colle étiquettes)</v>
          </cell>
          <cell r="F95">
            <v>50</v>
          </cell>
          <cell r="I95" t="str">
            <v>DRAPPES</v>
          </cell>
          <cell r="J95" t="str">
            <v>David</v>
          </cell>
          <cell r="K95" t="str">
            <v>embouteillage (bac noir + couv. 57 l.)</v>
          </cell>
        </row>
        <row r="96">
          <cell r="A96" t="str">
            <v>étiquettesbouteille "Drappès"à faireDRAPPESDavidembouteillage (bac noir + couv. 57 l.)</v>
          </cell>
          <cell r="B96" t="str">
            <v>étiquettesbouteille "Drappès"</v>
          </cell>
          <cell r="C96" t="str">
            <v>étiquettes</v>
          </cell>
          <cell r="D96" t="str">
            <v>bouteille "Drappès"</v>
          </cell>
          <cell r="F96" t="str">
            <v>à faire</v>
          </cell>
          <cell r="I96" t="str">
            <v>DRAPPES</v>
          </cell>
          <cell r="J96" t="str">
            <v>David</v>
          </cell>
          <cell r="K96" t="str">
            <v>embouteillage (bac noir + couv. 57 l.)</v>
          </cell>
        </row>
        <row r="97">
          <cell r="A97" t="str">
            <v>rondellescaoutchouc rouges100DRAPPESDavidembouteillage (bac noir + couv. 57 l.)</v>
          </cell>
          <cell r="B97" t="str">
            <v>rondellescaoutchouc rouges</v>
          </cell>
          <cell r="C97" t="str">
            <v>rondelles</v>
          </cell>
          <cell r="D97" t="str">
            <v>caoutchouc rouges</v>
          </cell>
          <cell r="F97">
            <v>100</v>
          </cell>
          <cell r="I97" t="str">
            <v>DRAPPES</v>
          </cell>
          <cell r="J97" t="str">
            <v>David</v>
          </cell>
          <cell r="K97" t="str">
            <v>embouteillage (bac noir + couv. 57 l.)</v>
          </cell>
        </row>
        <row r="98">
          <cell r="A98" t="str">
            <v>tigesde remplissage4DRAPPESDavidembouteillage (bac noir + couv. 57 l.)</v>
          </cell>
          <cell r="B98" t="str">
            <v>tigesde remplissage</v>
          </cell>
          <cell r="C98" t="str">
            <v>tiges</v>
          </cell>
          <cell r="D98" t="str">
            <v>de remplissage</v>
          </cell>
          <cell r="F98">
            <v>4</v>
          </cell>
          <cell r="I98" t="str">
            <v>DRAPPES</v>
          </cell>
          <cell r="J98" t="str">
            <v>David</v>
          </cell>
          <cell r="K98" t="str">
            <v>embouteillage (bac noir + couv. 57 l.)</v>
          </cell>
        </row>
        <row r="99">
          <cell r="A99" t="str">
            <v>sucredosettes3261795DRAPPESDavidembouteillage (bac noir + couv. 57 l.)</v>
          </cell>
          <cell r="B99" t="str">
            <v>sucredosettes1795</v>
          </cell>
          <cell r="C99" t="str">
            <v>sucre</v>
          </cell>
          <cell r="D99" t="str">
            <v>dosettes</v>
          </cell>
          <cell r="F99">
            <v>326</v>
          </cell>
          <cell r="G99">
            <v>1795</v>
          </cell>
          <cell r="I99" t="str">
            <v>DRAPPES</v>
          </cell>
          <cell r="J99" t="str">
            <v>David</v>
          </cell>
          <cell r="K99" t="str">
            <v>embouteillage (bac noir + couv. 57 l.)</v>
          </cell>
        </row>
        <row r="100">
          <cell r="A100" t="str">
            <v>capsuleuseEMILY 26 ou 29 mm1DRAPPESDavidembouteillage (bac noir + couv. 57 l.)</v>
          </cell>
          <cell r="B100" t="str">
            <v>capsuleuseEMILY 26 ou 29 mm</v>
          </cell>
          <cell r="C100" t="str">
            <v>capsuleuse</v>
          </cell>
          <cell r="D100" t="str">
            <v>EMILY 26 ou 29 mm</v>
          </cell>
          <cell r="F100">
            <v>1</v>
          </cell>
          <cell r="I100" t="str">
            <v>DRAPPES</v>
          </cell>
          <cell r="J100" t="str">
            <v>David</v>
          </cell>
          <cell r="K100" t="str">
            <v>embouteillage (bac noir + couv. 57 l.)</v>
          </cell>
        </row>
        <row r="101">
          <cell r="A101" t="str">
            <v>colle frises et stickersen tube 250 g1DRAPPESDavidembouteillage (bac noir + couv. 57 l.)</v>
          </cell>
          <cell r="B101" t="str">
            <v>colle frises et stickersen tube 250 g</v>
          </cell>
          <cell r="C101" t="str">
            <v>colle frises et stickers</v>
          </cell>
          <cell r="D101" t="str">
            <v>en tube 250 g</v>
          </cell>
          <cell r="F101">
            <v>1</v>
          </cell>
          <cell r="I101" t="str">
            <v>DRAPPES</v>
          </cell>
          <cell r="J101" t="str">
            <v>David</v>
          </cell>
          <cell r="K101" t="str">
            <v>embouteillage (bac noir + couv. 57 l.)</v>
          </cell>
        </row>
        <row r="102">
          <cell r="A102" t="str">
            <v>chevaletsétiquetage bouteille5DRAPPESDavidembouteillage (bac noir + couv. 57 l.)</v>
          </cell>
          <cell r="B102" t="str">
            <v>chevaletsétiquetage bouteille</v>
          </cell>
          <cell r="C102" t="str">
            <v>chevalets</v>
          </cell>
          <cell r="D102" t="str">
            <v>étiquetage bouteille</v>
          </cell>
          <cell r="F102">
            <v>5</v>
          </cell>
          <cell r="I102" t="str">
            <v>DRAPPES</v>
          </cell>
          <cell r="J102" t="str">
            <v>David</v>
          </cell>
          <cell r="K102" t="str">
            <v>embouteillage (bac noir + couv. 57 l.)</v>
          </cell>
        </row>
        <row r="103">
          <cell r="A103" t="str">
            <v>capsulesF 26 mm bleues4251005DRAPPESDavidembouteillage (bac noir + couv. 57 l.)</v>
          </cell>
          <cell r="B103" t="str">
            <v>capsulesF 26 mm bleues1005</v>
          </cell>
          <cell r="C103" t="str">
            <v>capsules</v>
          </cell>
          <cell r="D103" t="str">
            <v>F 26 mm bleues</v>
          </cell>
          <cell r="F103">
            <v>425</v>
          </cell>
          <cell r="G103">
            <v>1005</v>
          </cell>
          <cell r="I103" t="str">
            <v>DRAPPES</v>
          </cell>
          <cell r="J103" t="str">
            <v>David</v>
          </cell>
          <cell r="K103" t="str">
            <v>embouteillage (bac noir + couv. 57 l.)</v>
          </cell>
        </row>
        <row r="104">
          <cell r="A104" t="str">
            <v>capsulesF 29 mm or00DRAPPESDavidembouteillage (bac noir + couv. 57 l.)</v>
          </cell>
          <cell r="B104" t="str">
            <v>capsulesF 29 mm or0</v>
          </cell>
          <cell r="C104" t="str">
            <v>capsules</v>
          </cell>
          <cell r="D104" t="str">
            <v>F 29 mm or</v>
          </cell>
          <cell r="F104">
            <v>0</v>
          </cell>
          <cell r="G104">
            <v>0</v>
          </cell>
          <cell r="I104" t="str">
            <v>DRAPPES</v>
          </cell>
          <cell r="J104" t="str">
            <v>David</v>
          </cell>
          <cell r="K104" t="str">
            <v>embouteillage (bac noir + couv. 57 l.)</v>
          </cell>
        </row>
        <row r="105">
          <cell r="A105" t="str">
            <v>capsulesF 29 mm rouges Vignes et villages00DRAPPESDavidembouteillage (bac noir + couv. 57 l.)</v>
          </cell>
          <cell r="B105" t="str">
            <v>capsulesF 29 mm rouges Vignes et villages0</v>
          </cell>
          <cell r="C105" t="str">
            <v>capsules</v>
          </cell>
          <cell r="D105" t="str">
            <v>F 29 mm rouges Vignes et villages</v>
          </cell>
          <cell r="F105">
            <v>0</v>
          </cell>
          <cell r="G105">
            <v>0</v>
          </cell>
          <cell r="I105" t="str">
            <v>DRAPPES</v>
          </cell>
          <cell r="J105" t="str">
            <v>David</v>
          </cell>
          <cell r="K105" t="str">
            <v>embouteillage (bac noir + couv. 57 l.)</v>
          </cell>
        </row>
        <row r="106">
          <cell r="A106" t="str">
            <v>capsulesF 29 mm vertes00DRAPPESDavidembouteillage (bac noir + couv. 57 l.)</v>
          </cell>
          <cell r="B106" t="str">
            <v>capsulesF 29 mm vertes0</v>
          </cell>
          <cell r="C106" t="str">
            <v>capsules</v>
          </cell>
          <cell r="D106" t="str">
            <v>F 29 mm vertes</v>
          </cell>
          <cell r="F106">
            <v>0</v>
          </cell>
          <cell r="G106">
            <v>0</v>
          </cell>
          <cell r="I106" t="str">
            <v>DRAPPES</v>
          </cell>
          <cell r="J106" t="str">
            <v>David</v>
          </cell>
          <cell r="K106" t="str">
            <v>embouteillage (bac noir + couv. 57 l.)</v>
          </cell>
        </row>
        <row r="107">
          <cell r="A107" t="str">
            <v>spatulemini métallique1DRAPPESDavidembouteillage (bac noir + couv. 57 l.)</v>
          </cell>
          <cell r="B107" t="str">
            <v>spatulemini métallique</v>
          </cell>
          <cell r="C107" t="str">
            <v>spatule</v>
          </cell>
          <cell r="D107" t="str">
            <v>mini métallique</v>
          </cell>
          <cell r="F107">
            <v>1</v>
          </cell>
          <cell r="I107" t="str">
            <v>DRAPPES</v>
          </cell>
          <cell r="J107" t="str">
            <v>David</v>
          </cell>
          <cell r="K107" t="str">
            <v>embouteillage (bac noir + couv. 57 l.)</v>
          </cell>
        </row>
        <row r="108">
          <cell r="A108" t="str">
            <v>écouvillonplastique1DRAPPESDavidembouteillage (bac noir + couv. 57 l.)</v>
          </cell>
          <cell r="B108" t="str">
            <v>écouvillonplastique</v>
          </cell>
          <cell r="C108" t="str">
            <v>écouvillon</v>
          </cell>
          <cell r="D108" t="str">
            <v>plastique</v>
          </cell>
          <cell r="F108">
            <v>1</v>
          </cell>
          <cell r="I108" t="str">
            <v>DRAPPES</v>
          </cell>
          <cell r="J108" t="str">
            <v>David</v>
          </cell>
          <cell r="K108" t="str">
            <v>embouteillage (bac noir + couv. 57 l.)</v>
          </cell>
        </row>
        <row r="109">
          <cell r="A109" t="str">
            <v>bouchonsplastiques type "champagne"137826DRAPPESDavidembouteillage (bac noir + couv. 57 l.)</v>
          </cell>
          <cell r="B109" t="str">
            <v>bouchonsplastiques type "champagne"826</v>
          </cell>
          <cell r="C109" t="str">
            <v>bouchons</v>
          </cell>
          <cell r="D109" t="str">
            <v>plastiques type "champagne"</v>
          </cell>
          <cell r="F109">
            <v>137</v>
          </cell>
          <cell r="G109">
            <v>826</v>
          </cell>
          <cell r="I109" t="str">
            <v>DRAPPES</v>
          </cell>
          <cell r="J109" t="str">
            <v>David</v>
          </cell>
          <cell r="K109" t="str">
            <v>embouteillage (bac noir + couv. 57 l.)</v>
          </cell>
        </row>
        <row r="110">
          <cell r="A110" t="str">
            <v>cristaux de soudeSaint-Marc en paquet2,41,6DRAPPESDavidembouteillage (bac noir + couv. 57 l.)</v>
          </cell>
          <cell r="B110" t="str">
            <v>cristaux de soudeSaint-Marc en paquet1,6</v>
          </cell>
          <cell r="C110" t="str">
            <v>cristaux de soude</v>
          </cell>
          <cell r="D110" t="str">
            <v>Saint-Marc en paquet</v>
          </cell>
          <cell r="F110">
            <v>2.4000000000000004</v>
          </cell>
          <cell r="G110">
            <v>1.6</v>
          </cell>
          <cell r="I110" t="str">
            <v>DRAPPES</v>
          </cell>
          <cell r="J110" t="str">
            <v>David</v>
          </cell>
          <cell r="K110" t="str">
            <v>embouteillage (bac noir + couv. 57 l.)</v>
          </cell>
        </row>
        <row r="111">
          <cell r="A111" t="str">
            <v>sacs poubelleDRAPPESDavidembouteillage (bac noir + couv. 57 l.)</v>
          </cell>
          <cell r="B111" t="str">
            <v>sacs poubelle</v>
          </cell>
          <cell r="C111" t="str">
            <v>sacs poubelle</v>
          </cell>
          <cell r="I111" t="str">
            <v>DRAPPES</v>
          </cell>
          <cell r="J111" t="str">
            <v>David</v>
          </cell>
          <cell r="K111" t="str">
            <v>embouteillage (bac noir + couv. 57 l.)</v>
          </cell>
        </row>
        <row r="112">
          <cell r="A112" t="str">
            <v>bassine(bleue)1DavidDavidnettoyage bouteilles</v>
          </cell>
          <cell r="B112" t="str">
            <v>bassine(bleue)</v>
          </cell>
          <cell r="C112" t="str">
            <v>bassine</v>
          </cell>
          <cell r="D112" t="str">
            <v>(bleue)</v>
          </cell>
          <cell r="F112">
            <v>1</v>
          </cell>
          <cell r="I112" t="str">
            <v>David</v>
          </cell>
          <cell r="J112" t="str">
            <v>David</v>
          </cell>
          <cell r="K112" t="str">
            <v>nettoyage bouteilles</v>
          </cell>
        </row>
        <row r="113">
          <cell r="A113" t="str">
            <v>hérisson (if ou égouttoir à bouteilles) métal.1DRAPPESDavidnettoyage bouteillesRocky</v>
          </cell>
          <cell r="B113" t="str">
            <v>hérisson (if ou égouttoir à bouteilles) métal.</v>
          </cell>
          <cell r="C113" t="str">
            <v xml:space="preserve">hérisson </v>
          </cell>
          <cell r="D113" t="str">
            <v>(if ou égouttoir à bouteilles) métal.</v>
          </cell>
          <cell r="F113">
            <v>1</v>
          </cell>
          <cell r="I113" t="str">
            <v>DRAPPES</v>
          </cell>
          <cell r="J113" t="str">
            <v>David</v>
          </cell>
          <cell r="K113" t="str">
            <v>nettoyage bouteilles</v>
          </cell>
          <cell r="L113" t="str">
            <v>Rocky</v>
          </cell>
        </row>
        <row r="114">
          <cell r="A114" t="str">
            <v>bassine(verte)1DavidDavidnettoyage bouteilles</v>
          </cell>
          <cell r="B114" t="str">
            <v>bassine(verte)</v>
          </cell>
          <cell r="C114" t="str">
            <v>bassine</v>
          </cell>
          <cell r="D114" t="str">
            <v>(verte)</v>
          </cell>
          <cell r="F114">
            <v>1</v>
          </cell>
          <cell r="I114" t="str">
            <v>David</v>
          </cell>
          <cell r="J114" t="str">
            <v>David</v>
          </cell>
          <cell r="K114" t="str">
            <v>nettoyage bouteilles</v>
          </cell>
        </row>
        <row r="115">
          <cell r="A115" t="str">
            <v>tuyau arrosage+ raccords1DavidDavidnettoyage bouteilles</v>
          </cell>
          <cell r="B115" t="str">
            <v>tuyau arrosage+ raccords</v>
          </cell>
          <cell r="C115" t="str">
            <v>tuyau arrosage</v>
          </cell>
          <cell r="D115" t="str">
            <v>+ raccords</v>
          </cell>
          <cell r="F115">
            <v>1</v>
          </cell>
          <cell r="I115" t="str">
            <v>David</v>
          </cell>
          <cell r="J115" t="str">
            <v>David</v>
          </cell>
          <cell r="K115" t="str">
            <v>nettoyage bouteilles</v>
          </cell>
        </row>
        <row r="116">
          <cell r="A116" t="str">
            <v>bassinealuminium1DavidDavidnettoyage bouteilles</v>
          </cell>
          <cell r="B116" t="str">
            <v>bassinealuminium</v>
          </cell>
          <cell r="C116" t="str">
            <v>bassine</v>
          </cell>
          <cell r="D116" t="str">
            <v>aluminium</v>
          </cell>
          <cell r="F116">
            <v>1</v>
          </cell>
          <cell r="I116" t="str">
            <v>David</v>
          </cell>
          <cell r="J116" t="str">
            <v>David</v>
          </cell>
          <cell r="K116" t="str">
            <v>nettoyage bouteilles</v>
          </cell>
        </row>
        <row r="117">
          <cell r="A117" t="str">
            <v>écouvillonmétallique1Thierry C.Davidnettoyage bouteilles</v>
          </cell>
          <cell r="B117" t="str">
            <v>écouvillonmétallique</v>
          </cell>
          <cell r="C117" t="str">
            <v>écouvillon</v>
          </cell>
          <cell r="D117" t="str">
            <v>métallique</v>
          </cell>
          <cell r="F117">
            <v>1</v>
          </cell>
          <cell r="I117" t="str">
            <v>Thierry C.</v>
          </cell>
          <cell r="J117" t="str">
            <v>David</v>
          </cell>
          <cell r="K117" t="str">
            <v>nettoyage bouteilles</v>
          </cell>
        </row>
        <row r="118">
          <cell r="A118" t="str">
            <v>saladier plastiquerouge (20 cm / 40 cm)1DRAPPESSophierepas</v>
          </cell>
          <cell r="B118" t="str">
            <v>saladier plastiquerouge (20 cm / 40 cm)</v>
          </cell>
          <cell r="C118" t="str">
            <v>saladier plastique</v>
          </cell>
          <cell r="D118" t="str">
            <v>rouge (20 cm / 40 cm)</v>
          </cell>
          <cell r="F118">
            <v>1</v>
          </cell>
          <cell r="I118" t="str">
            <v>DRAPPES</v>
          </cell>
          <cell r="J118" t="str">
            <v>Sophie</v>
          </cell>
          <cell r="K118" t="str">
            <v>repas</v>
          </cell>
        </row>
        <row r="119">
          <cell r="A119" t="str">
            <v>saladier plastiquevert (15 cm / 30 cm)1DRAPPESSophierepas</v>
          </cell>
          <cell r="B119" t="str">
            <v>saladier plastiquevert (15 cm / 30 cm)</v>
          </cell>
          <cell r="C119" t="str">
            <v>saladier plastique</v>
          </cell>
          <cell r="D119" t="str">
            <v>vert (15 cm / 30 cm)</v>
          </cell>
          <cell r="F119">
            <v>1</v>
          </cell>
          <cell r="I119" t="str">
            <v>DRAPPES</v>
          </cell>
          <cell r="J119" t="str">
            <v>Sophie</v>
          </cell>
          <cell r="K119" t="str">
            <v>repas</v>
          </cell>
        </row>
        <row r="120">
          <cell r="A120" t="str">
            <v>cubivin rosé1DRAPPESSophierepas</v>
          </cell>
          <cell r="B120" t="str">
            <v>cubivin rosé</v>
          </cell>
          <cell r="C120" t="str">
            <v>cubi</v>
          </cell>
          <cell r="D120" t="str">
            <v>vin rosé</v>
          </cell>
          <cell r="F120">
            <v>1</v>
          </cell>
          <cell r="I120" t="str">
            <v>DRAPPES</v>
          </cell>
          <cell r="J120" t="str">
            <v>Sophie</v>
          </cell>
          <cell r="K120" t="str">
            <v>repas</v>
          </cell>
        </row>
        <row r="121">
          <cell r="A121" t="str">
            <v>rouleau PQ23DRAPPESSophierepas</v>
          </cell>
          <cell r="B121" t="str">
            <v>rouleau PQ</v>
          </cell>
          <cell r="C121" t="str">
            <v>rouleau PQ</v>
          </cell>
          <cell r="F121">
            <v>23</v>
          </cell>
          <cell r="I121" t="str">
            <v>DRAPPES</v>
          </cell>
          <cell r="J121" t="str">
            <v>Sophie</v>
          </cell>
          <cell r="K121" t="str">
            <v>repas</v>
          </cell>
        </row>
        <row r="122">
          <cell r="A122" t="str">
            <v>bacnoir + couv. 57 l.2DRAPPESBernardSO</v>
          </cell>
          <cell r="B122" t="str">
            <v>bacnoir + couv. 57 l.</v>
          </cell>
          <cell r="C122" t="str">
            <v>bac</v>
          </cell>
          <cell r="D122" t="str">
            <v>noir + couv. 57 l.</v>
          </cell>
          <cell r="F122">
            <v>2</v>
          </cell>
          <cell r="I122" t="str">
            <v>DRAPPES</v>
          </cell>
          <cell r="J122" t="str">
            <v>Bernard</v>
          </cell>
          <cell r="K122" t="str">
            <v>SO</v>
          </cell>
        </row>
        <row r="123">
          <cell r="A123" t="str">
            <v>bacnoir + couv. 57 l.1DRAPPESSylvieSO</v>
          </cell>
          <cell r="B123" t="str">
            <v>bacnoir + couv. 57 l.</v>
          </cell>
          <cell r="C123" t="str">
            <v>bac</v>
          </cell>
          <cell r="D123" t="str">
            <v>noir + couv. 57 l.</v>
          </cell>
          <cell r="F123">
            <v>1</v>
          </cell>
          <cell r="I123" t="str">
            <v>DRAPPES</v>
          </cell>
          <cell r="J123" t="str">
            <v>Sylvie</v>
          </cell>
          <cell r="K123" t="str">
            <v>SO</v>
          </cell>
        </row>
        <row r="124">
          <cell r="A124" t="str">
            <v>bacnoir + couv. 57 l.2DRAPPESSODavid</v>
          </cell>
          <cell r="B124" t="str">
            <v>bacnoir + couv. 57 l.</v>
          </cell>
          <cell r="C124" t="str">
            <v>bac</v>
          </cell>
          <cell r="D124" t="str">
            <v>noir + couv. 57 l.</v>
          </cell>
          <cell r="F124">
            <v>2</v>
          </cell>
          <cell r="I124" t="str">
            <v>DRAPPES</v>
          </cell>
          <cell r="K124" t="str">
            <v>SO</v>
          </cell>
          <cell r="L124" t="str">
            <v>David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504F3-926E-44B9-93DC-42F93AEC67A3}">
  <sheetPr codeName="Feuil9">
    <tabColor rgb="FFFFC000"/>
  </sheetPr>
  <dimension ref="A1:EA129"/>
  <sheetViews>
    <sheetView showGridLines="0" tabSelected="1" zoomScale="104" zoomScaleNormal="104" zoomScaleSheetLayoutView="115" workbookViewId="0">
      <pane xSplit="2" ySplit="1" topLeftCell="C2" activePane="bottomRight" state="frozenSplit"/>
      <selection activeCell="C1" sqref="C1"/>
      <selection pane="topRight" activeCell="E1" sqref="E1"/>
      <selection pane="bottomLeft" activeCell="C3" sqref="C3"/>
      <selection pane="bottomRight" activeCell="C4" sqref="C4"/>
    </sheetView>
  </sheetViews>
  <sheetFormatPr baseColWidth="10" defaultColWidth="11.5703125" defaultRowHeight="15.75" outlineLevelCol="1" x14ac:dyDescent="0.25"/>
  <cols>
    <col min="1" max="1" width="18.5703125" style="32" bestFit="1" customWidth="1" collapsed="1"/>
    <col min="2" max="2" width="33.5703125" style="33" customWidth="1"/>
    <col min="3" max="3" width="23.42578125" style="34" bestFit="1" customWidth="1"/>
    <col min="4" max="4" width="9.5703125" style="35" bestFit="1" customWidth="1"/>
    <col min="5" max="5" width="7" style="36" hidden="1" customWidth="1" outlineLevel="1"/>
    <col min="6" max="6" width="9.5703125" style="36" customWidth="1" collapsed="1"/>
    <col min="7" max="7" width="12.85546875" style="19" bestFit="1" customWidth="1"/>
    <col min="8" max="8" width="17.85546875" style="19" customWidth="1"/>
    <col min="9" max="9" width="34.5703125" style="19" bestFit="1" customWidth="1"/>
    <col min="10" max="10" width="14.85546875" style="19" customWidth="1"/>
    <col min="11" max="11" width="5" style="19" customWidth="1" outlineLevel="1"/>
    <col min="12" max="12" width="18" style="19" customWidth="1"/>
    <col min="13" max="13" width="14.85546875" style="19" bestFit="1" customWidth="1"/>
    <col min="14" max="14" width="9.7109375" style="19" bestFit="1" customWidth="1"/>
    <col min="15" max="15" width="20.28515625" style="19" customWidth="1"/>
    <col min="16" max="17" width="5" style="19" customWidth="1"/>
    <col min="18" max="129" width="13.7109375" style="19" bestFit="1" customWidth="1"/>
    <col min="130" max="130" width="9.7109375" style="19" customWidth="1"/>
    <col min="131" max="131" width="15" style="19" bestFit="1" customWidth="1"/>
    <col min="132" max="16384" width="11.5703125" style="19"/>
  </cols>
  <sheetData>
    <row r="1" spans="1:131" s="9" customFormat="1" ht="63.75" x14ac:dyDescent="0.25">
      <c r="A1" s="1" t="str">
        <f>"intitulé 1
("&amp;SUBTOTAL(3,A2:A129)&amp;")"</f>
        <v>intitulé 1
(127)</v>
      </c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7" t="s">
        <v>7</v>
      </c>
      <c r="J1" s="6" t="s">
        <v>8</v>
      </c>
      <c r="K1" s="8" t="s">
        <v>9</v>
      </c>
      <c r="M1" s="10"/>
    </row>
    <row r="2" spans="1:131" collapsed="1" x14ac:dyDescent="0.25">
      <c r="A2" s="11" t="s">
        <v>10</v>
      </c>
      <c r="B2" s="12" t="s">
        <v>11</v>
      </c>
      <c r="C2" s="13" t="s">
        <v>12</v>
      </c>
      <c r="D2" s="14">
        <v>1</v>
      </c>
      <c r="E2" s="15"/>
      <c r="F2" s="16">
        <v>43755</v>
      </c>
      <c r="G2" s="17" t="s">
        <v>13</v>
      </c>
      <c r="H2" s="17"/>
      <c r="I2" s="17" t="s">
        <v>14</v>
      </c>
      <c r="J2" s="17" t="s">
        <v>15</v>
      </c>
      <c r="K2" s="18"/>
    </row>
    <row r="3" spans="1:131" x14ac:dyDescent="0.25">
      <c r="A3" s="11" t="s">
        <v>16</v>
      </c>
      <c r="B3" s="12" t="s">
        <v>17</v>
      </c>
      <c r="C3" s="13" t="s">
        <v>12</v>
      </c>
      <c r="D3" s="14">
        <v>2</v>
      </c>
      <c r="E3" s="15"/>
      <c r="F3" s="16">
        <v>43755</v>
      </c>
      <c r="G3" s="17" t="s">
        <v>18</v>
      </c>
      <c r="H3" s="17"/>
      <c r="I3" s="17" t="s">
        <v>14</v>
      </c>
      <c r="J3" s="17"/>
      <c r="K3" s="18"/>
    </row>
    <row r="4" spans="1:131" x14ac:dyDescent="0.25">
      <c r="A4" s="11" t="s">
        <v>19</v>
      </c>
      <c r="B4" s="12" t="s">
        <v>221</v>
      </c>
      <c r="C4" s="13" t="s">
        <v>12</v>
      </c>
      <c r="D4" s="14">
        <v>1</v>
      </c>
      <c r="E4" s="15"/>
      <c r="F4" s="16">
        <v>43755</v>
      </c>
      <c r="G4" s="17" t="s">
        <v>13</v>
      </c>
      <c r="H4" s="17"/>
      <c r="I4" s="17" t="s">
        <v>14</v>
      </c>
      <c r="J4" s="17" t="s">
        <v>15</v>
      </c>
      <c r="K4" s="18"/>
    </row>
    <row r="5" spans="1:131" x14ac:dyDescent="0.25">
      <c r="A5" s="11" t="s">
        <v>21</v>
      </c>
      <c r="B5" s="12" t="s">
        <v>22</v>
      </c>
      <c r="C5" s="13" t="s">
        <v>12</v>
      </c>
      <c r="D5" s="14">
        <v>4</v>
      </c>
      <c r="E5" s="15"/>
      <c r="F5" s="16">
        <v>43755</v>
      </c>
      <c r="G5" s="17" t="s">
        <v>13</v>
      </c>
      <c r="H5" s="17"/>
      <c r="I5" s="17" t="s">
        <v>14</v>
      </c>
      <c r="J5" s="17" t="s">
        <v>15</v>
      </c>
      <c r="K5" s="18"/>
    </row>
    <row r="6" spans="1:131" x14ac:dyDescent="0.25">
      <c r="A6" s="11" t="s">
        <v>23</v>
      </c>
      <c r="B6" s="12" t="s">
        <v>24</v>
      </c>
      <c r="C6" s="13" t="s">
        <v>12</v>
      </c>
      <c r="D6" s="14">
        <v>1</v>
      </c>
      <c r="E6" s="15"/>
      <c r="F6" s="16">
        <v>43755</v>
      </c>
      <c r="G6" s="17" t="s">
        <v>25</v>
      </c>
      <c r="H6" s="17" t="s">
        <v>25</v>
      </c>
      <c r="I6" s="17" t="s">
        <v>26</v>
      </c>
      <c r="J6" s="17" t="s">
        <v>15</v>
      </c>
      <c r="K6" s="18"/>
    </row>
    <row r="7" spans="1:131" x14ac:dyDescent="0.25">
      <c r="A7" s="11" t="s">
        <v>23</v>
      </c>
      <c r="B7" s="12" t="s">
        <v>24</v>
      </c>
      <c r="C7" s="13" t="s">
        <v>12</v>
      </c>
      <c r="D7" s="14">
        <v>1</v>
      </c>
      <c r="E7" s="15"/>
      <c r="F7" s="16">
        <v>43755</v>
      </c>
      <c r="G7" s="17" t="s">
        <v>13</v>
      </c>
      <c r="H7" s="17" t="s">
        <v>25</v>
      </c>
      <c r="I7" s="17" t="s">
        <v>26</v>
      </c>
      <c r="J7" s="17" t="s">
        <v>15</v>
      </c>
      <c r="K7" s="18"/>
    </row>
    <row r="8" spans="1:131" x14ac:dyDescent="0.25">
      <c r="A8" s="11" t="s">
        <v>23</v>
      </c>
      <c r="B8" s="12" t="s">
        <v>27</v>
      </c>
      <c r="C8" s="13" t="s">
        <v>12</v>
      </c>
      <c r="D8" s="14">
        <v>1</v>
      </c>
      <c r="E8" s="15"/>
      <c r="F8" s="16">
        <v>43755</v>
      </c>
      <c r="G8" s="17" t="s">
        <v>13</v>
      </c>
      <c r="H8" s="17" t="s">
        <v>25</v>
      </c>
      <c r="I8" s="17" t="s">
        <v>26</v>
      </c>
      <c r="J8" s="17" t="s">
        <v>15</v>
      </c>
      <c r="K8" s="18"/>
    </row>
    <row r="9" spans="1:131" s="23" customFormat="1" x14ac:dyDescent="0.25">
      <c r="A9" s="11" t="s">
        <v>28</v>
      </c>
      <c r="B9" s="20"/>
      <c r="C9" s="21" t="s">
        <v>12</v>
      </c>
      <c r="D9" s="14">
        <v>3</v>
      </c>
      <c r="E9" s="22"/>
      <c r="F9" s="16"/>
      <c r="G9" s="17" t="s">
        <v>25</v>
      </c>
      <c r="H9" s="17" t="s">
        <v>25</v>
      </c>
      <c r="I9" s="17" t="s">
        <v>26</v>
      </c>
      <c r="J9" s="17"/>
      <c r="K9" s="18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</row>
    <row r="10" spans="1:131" x14ac:dyDescent="0.25">
      <c r="A10" s="11" t="s">
        <v>29</v>
      </c>
      <c r="B10" s="20"/>
      <c r="C10" s="21" t="s">
        <v>12</v>
      </c>
      <c r="D10" s="14">
        <v>1</v>
      </c>
      <c r="E10" s="22"/>
      <c r="F10" s="16"/>
      <c r="G10" s="17" t="s">
        <v>30</v>
      </c>
      <c r="H10" s="17" t="s">
        <v>25</v>
      </c>
      <c r="I10" s="17" t="s">
        <v>26</v>
      </c>
      <c r="J10" s="17"/>
      <c r="K10" s="18"/>
    </row>
    <row r="11" spans="1:131" collapsed="1" x14ac:dyDescent="0.25">
      <c r="A11" s="11" t="s">
        <v>31</v>
      </c>
      <c r="B11" s="12"/>
      <c r="C11" s="13" t="s">
        <v>12</v>
      </c>
      <c r="D11" s="14">
        <v>1</v>
      </c>
      <c r="E11" s="15"/>
      <c r="F11" s="16"/>
      <c r="G11" s="17" t="s">
        <v>32</v>
      </c>
      <c r="H11" s="17" t="s">
        <v>25</v>
      </c>
      <c r="I11" s="17" t="s">
        <v>26</v>
      </c>
      <c r="J11" s="17"/>
      <c r="K11" s="18"/>
    </row>
    <row r="12" spans="1:131" x14ac:dyDescent="0.25">
      <c r="A12" s="11" t="s">
        <v>33</v>
      </c>
      <c r="B12" s="20" t="s">
        <v>34</v>
      </c>
      <c r="C12" s="13" t="s">
        <v>12</v>
      </c>
      <c r="D12" s="24">
        <f>ROUNDDOWN(E12*100/210,-1)</f>
        <v>910</v>
      </c>
      <c r="E12" s="22">
        <v>1930</v>
      </c>
      <c r="F12" s="16">
        <v>43755</v>
      </c>
      <c r="G12" s="17" t="s">
        <v>13</v>
      </c>
      <c r="H12" s="17" t="s">
        <v>25</v>
      </c>
      <c r="I12" s="17" t="s">
        <v>35</v>
      </c>
      <c r="J12" s="17" t="s">
        <v>15</v>
      </c>
      <c r="K12" s="18"/>
    </row>
    <row r="13" spans="1:131" x14ac:dyDescent="0.25">
      <c r="A13" s="11" t="s">
        <v>33</v>
      </c>
      <c r="B13" s="20" t="s">
        <v>36</v>
      </c>
      <c r="C13" s="21" t="s">
        <v>12</v>
      </c>
      <c r="D13" s="25">
        <f>ROUNDDOWN(E13*50/142,0)</f>
        <v>316</v>
      </c>
      <c r="E13" s="22">
        <v>900</v>
      </c>
      <c r="F13" s="16">
        <v>43755</v>
      </c>
      <c r="G13" s="17" t="s">
        <v>13</v>
      </c>
      <c r="H13" s="17" t="s">
        <v>25</v>
      </c>
      <c r="I13" s="17" t="s">
        <v>35</v>
      </c>
      <c r="J13" s="17" t="s">
        <v>15</v>
      </c>
      <c r="K13" s="18"/>
    </row>
    <row r="14" spans="1:131" x14ac:dyDescent="0.25">
      <c r="A14" s="11" t="s">
        <v>37</v>
      </c>
      <c r="B14" s="12" t="s">
        <v>38</v>
      </c>
      <c r="C14" s="13" t="s">
        <v>12</v>
      </c>
      <c r="D14" s="14">
        <v>5</v>
      </c>
      <c r="E14" s="15"/>
      <c r="F14" s="16">
        <v>43755</v>
      </c>
      <c r="G14" s="17" t="s">
        <v>13</v>
      </c>
      <c r="H14" s="17" t="s">
        <v>25</v>
      </c>
      <c r="I14" s="17" t="s">
        <v>35</v>
      </c>
      <c r="J14" s="17" t="s">
        <v>15</v>
      </c>
      <c r="K14" s="18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</row>
    <row r="15" spans="1:131" x14ac:dyDescent="0.25">
      <c r="A15" s="11" t="s">
        <v>39</v>
      </c>
      <c r="B15" s="12" t="s">
        <v>40</v>
      </c>
      <c r="C15" s="13" t="s">
        <v>12</v>
      </c>
      <c r="D15" s="14">
        <v>1</v>
      </c>
      <c r="E15" s="15"/>
      <c r="F15" s="16">
        <v>43755</v>
      </c>
      <c r="G15" s="17" t="s">
        <v>13</v>
      </c>
      <c r="H15" s="17" t="s">
        <v>25</v>
      </c>
      <c r="I15" s="17" t="s">
        <v>35</v>
      </c>
      <c r="J15" s="17" t="s">
        <v>15</v>
      </c>
      <c r="K15" s="18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</row>
    <row r="16" spans="1:131" x14ac:dyDescent="0.25">
      <c r="A16" s="11" t="s">
        <v>41</v>
      </c>
      <c r="B16" s="12" t="s">
        <v>42</v>
      </c>
      <c r="C16" s="13" t="s">
        <v>12</v>
      </c>
      <c r="D16" s="26" t="s">
        <v>43</v>
      </c>
      <c r="E16" s="15"/>
      <c r="F16" s="16"/>
      <c r="G16" s="17" t="s">
        <v>13</v>
      </c>
      <c r="H16" s="17" t="s">
        <v>25</v>
      </c>
      <c r="I16" s="17" t="s">
        <v>35</v>
      </c>
      <c r="J16" s="17" t="s">
        <v>15</v>
      </c>
      <c r="K16" s="18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</row>
    <row r="17" spans="1:131" x14ac:dyDescent="0.25">
      <c r="A17" s="11" t="s">
        <v>44</v>
      </c>
      <c r="B17" s="12" t="s">
        <v>45</v>
      </c>
      <c r="C17" s="13" t="s">
        <v>12</v>
      </c>
      <c r="D17" s="27">
        <v>0</v>
      </c>
      <c r="E17" s="15"/>
      <c r="F17" s="16">
        <v>43755</v>
      </c>
      <c r="G17" s="17" t="s">
        <v>13</v>
      </c>
      <c r="H17" s="17" t="s">
        <v>25</v>
      </c>
      <c r="I17" s="17" t="s">
        <v>35</v>
      </c>
      <c r="J17" s="17"/>
      <c r="K17" s="18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</row>
    <row r="18" spans="1:131" x14ac:dyDescent="0.25">
      <c r="A18" s="11" t="s">
        <v>46</v>
      </c>
      <c r="B18" s="12" t="s">
        <v>47</v>
      </c>
      <c r="C18" s="13" t="s">
        <v>12</v>
      </c>
      <c r="D18" s="28">
        <f>ROUNDDOWN(E18*10/55,0)</f>
        <v>245</v>
      </c>
      <c r="E18" s="22">
        <f>800+550</f>
        <v>1350</v>
      </c>
      <c r="F18" s="16">
        <v>43755</v>
      </c>
      <c r="G18" s="17" t="s">
        <v>13</v>
      </c>
      <c r="H18" s="17" t="s">
        <v>25</v>
      </c>
      <c r="I18" s="17" t="s">
        <v>35</v>
      </c>
      <c r="J18" s="17" t="s">
        <v>15</v>
      </c>
      <c r="K18" s="18"/>
    </row>
    <row r="19" spans="1:131" x14ac:dyDescent="0.25">
      <c r="A19" s="11" t="s">
        <v>48</v>
      </c>
      <c r="B19" s="12" t="s">
        <v>49</v>
      </c>
      <c r="C19" s="13" t="s">
        <v>12</v>
      </c>
      <c r="D19" s="14">
        <v>5</v>
      </c>
      <c r="E19" s="15"/>
      <c r="F19" s="16">
        <v>43755</v>
      </c>
      <c r="G19" s="17" t="s">
        <v>13</v>
      </c>
      <c r="H19" s="17" t="s">
        <v>25</v>
      </c>
      <c r="I19" s="17" t="s">
        <v>35</v>
      </c>
      <c r="J19" s="17" t="s">
        <v>15</v>
      </c>
      <c r="K19" s="18"/>
      <c r="L19" s="23"/>
    </row>
    <row r="20" spans="1:131" x14ac:dyDescent="0.25">
      <c r="A20" s="11" t="s">
        <v>50</v>
      </c>
      <c r="B20" s="12" t="s">
        <v>51</v>
      </c>
      <c r="C20" s="13" t="s">
        <v>12</v>
      </c>
      <c r="D20" s="14">
        <v>2</v>
      </c>
      <c r="E20" s="15"/>
      <c r="F20" s="16"/>
      <c r="G20" s="17" t="s">
        <v>13</v>
      </c>
      <c r="H20" s="17" t="s">
        <v>25</v>
      </c>
      <c r="I20" s="17" t="s">
        <v>52</v>
      </c>
      <c r="J20" s="17"/>
      <c r="K20" s="18"/>
    </row>
    <row r="21" spans="1:131" x14ac:dyDescent="0.25">
      <c r="A21" s="11" t="s">
        <v>53</v>
      </c>
      <c r="B21" s="12" t="s">
        <v>54</v>
      </c>
      <c r="C21" s="13" t="s">
        <v>12</v>
      </c>
      <c r="D21" s="14">
        <v>1</v>
      </c>
      <c r="E21" s="15"/>
      <c r="F21" s="16">
        <v>43755</v>
      </c>
      <c r="G21" s="17" t="s">
        <v>13</v>
      </c>
      <c r="H21" s="17" t="s">
        <v>25</v>
      </c>
      <c r="I21" s="17" t="s">
        <v>55</v>
      </c>
      <c r="J21" s="17" t="s">
        <v>15</v>
      </c>
      <c r="K21" s="18"/>
    </row>
    <row r="22" spans="1:131" x14ac:dyDescent="0.25">
      <c r="A22" s="11" t="s">
        <v>56</v>
      </c>
      <c r="B22" s="12" t="s">
        <v>57</v>
      </c>
      <c r="C22" s="21"/>
      <c r="D22" s="14">
        <v>2</v>
      </c>
      <c r="E22" s="15"/>
      <c r="F22" s="16"/>
      <c r="G22" s="17" t="s">
        <v>13</v>
      </c>
      <c r="H22" s="17" t="s">
        <v>58</v>
      </c>
      <c r="I22" s="17" t="s">
        <v>59</v>
      </c>
      <c r="J22" s="17" t="s">
        <v>15</v>
      </c>
      <c r="K22" s="18"/>
    </row>
    <row r="23" spans="1:131" x14ac:dyDescent="0.25">
      <c r="A23" s="11" t="s">
        <v>60</v>
      </c>
      <c r="B23" s="12" t="s">
        <v>61</v>
      </c>
      <c r="C23" s="13"/>
      <c r="D23" s="14"/>
      <c r="E23" s="15"/>
      <c r="F23" s="16">
        <v>43292</v>
      </c>
      <c r="G23" s="17" t="s">
        <v>13</v>
      </c>
      <c r="H23" s="17" t="s">
        <v>62</v>
      </c>
      <c r="I23" s="17" t="s">
        <v>61</v>
      </c>
      <c r="J23" s="17"/>
      <c r="K23" s="18"/>
    </row>
    <row r="24" spans="1:131" x14ac:dyDescent="0.25">
      <c r="A24" s="11" t="s">
        <v>63</v>
      </c>
      <c r="B24" s="12" t="s">
        <v>64</v>
      </c>
      <c r="C24" s="13"/>
      <c r="D24" s="14">
        <v>1</v>
      </c>
      <c r="E24" s="15"/>
      <c r="F24" s="16">
        <v>43292</v>
      </c>
      <c r="G24" s="17" t="s">
        <v>13</v>
      </c>
      <c r="H24" s="17" t="s">
        <v>58</v>
      </c>
      <c r="I24" s="17" t="s">
        <v>61</v>
      </c>
      <c r="J24" s="17" t="s">
        <v>62</v>
      </c>
      <c r="K24" s="18"/>
    </row>
    <row r="25" spans="1:131" x14ac:dyDescent="0.25">
      <c r="A25" s="11" t="s">
        <v>65</v>
      </c>
      <c r="B25" s="12" t="s">
        <v>66</v>
      </c>
      <c r="C25" s="13"/>
      <c r="D25" s="14">
        <v>1</v>
      </c>
      <c r="E25" s="15"/>
      <c r="F25" s="16">
        <v>43292</v>
      </c>
      <c r="G25" s="17" t="s">
        <v>13</v>
      </c>
      <c r="H25" s="17" t="s">
        <v>58</v>
      </c>
      <c r="I25" s="17" t="s">
        <v>61</v>
      </c>
      <c r="J25" s="17" t="s">
        <v>62</v>
      </c>
      <c r="K25" s="18"/>
    </row>
    <row r="26" spans="1:131" x14ac:dyDescent="0.25">
      <c r="A26" s="11" t="s">
        <v>67</v>
      </c>
      <c r="B26" s="12" t="s">
        <v>68</v>
      </c>
      <c r="C26" s="13"/>
      <c r="D26" s="14">
        <v>1</v>
      </c>
      <c r="E26" s="15"/>
      <c r="F26" s="16">
        <v>43249</v>
      </c>
      <c r="G26" s="17" t="s">
        <v>13</v>
      </c>
      <c r="H26" s="17" t="s">
        <v>62</v>
      </c>
      <c r="I26" s="17" t="s">
        <v>61</v>
      </c>
      <c r="J26" s="17" t="s">
        <v>69</v>
      </c>
      <c r="K26" s="18"/>
    </row>
    <row r="27" spans="1:131" x14ac:dyDescent="0.25">
      <c r="A27" s="11" t="s">
        <v>70</v>
      </c>
      <c r="B27" s="12" t="s">
        <v>71</v>
      </c>
      <c r="C27" s="13"/>
      <c r="D27" s="14" t="s">
        <v>72</v>
      </c>
      <c r="E27" s="15"/>
      <c r="F27" s="16">
        <v>43249</v>
      </c>
      <c r="G27" s="17" t="s">
        <v>13</v>
      </c>
      <c r="H27" s="17" t="s">
        <v>62</v>
      </c>
      <c r="I27" s="17" t="s">
        <v>61</v>
      </c>
      <c r="J27" s="17" t="s">
        <v>69</v>
      </c>
      <c r="K27" s="18"/>
    </row>
    <row r="28" spans="1:131" x14ac:dyDescent="0.25">
      <c r="A28" s="11" t="s">
        <v>73</v>
      </c>
      <c r="B28" s="12"/>
      <c r="C28" s="21"/>
      <c r="D28" s="14">
        <v>1</v>
      </c>
      <c r="E28" s="15"/>
      <c r="F28" s="16"/>
      <c r="G28" s="17" t="s">
        <v>13</v>
      </c>
      <c r="H28" s="17" t="s">
        <v>25</v>
      </c>
      <c r="I28" s="17" t="s">
        <v>74</v>
      </c>
      <c r="J28" s="17"/>
      <c r="K28" s="18"/>
    </row>
    <row r="29" spans="1:131" x14ac:dyDescent="0.25">
      <c r="A29" s="11" t="s">
        <v>75</v>
      </c>
      <c r="B29" s="12"/>
      <c r="C29" s="13"/>
      <c r="D29" s="14">
        <v>2</v>
      </c>
      <c r="E29" s="15"/>
      <c r="F29" s="16"/>
      <c r="G29" s="17" t="s">
        <v>25</v>
      </c>
      <c r="H29" s="17" t="s">
        <v>25</v>
      </c>
      <c r="I29" s="17" t="s">
        <v>14</v>
      </c>
      <c r="J29" s="17"/>
      <c r="K29" s="18"/>
    </row>
    <row r="30" spans="1:131" x14ac:dyDescent="0.25">
      <c r="A30" s="11" t="s">
        <v>76</v>
      </c>
      <c r="B30" s="12" t="s">
        <v>77</v>
      </c>
      <c r="C30" s="13"/>
      <c r="D30" s="14">
        <v>1</v>
      </c>
      <c r="E30" s="15"/>
      <c r="F30" s="16"/>
      <c r="G30" s="17" t="s">
        <v>25</v>
      </c>
      <c r="H30" s="17"/>
      <c r="I30" s="17" t="s">
        <v>14</v>
      </c>
      <c r="J30" s="17"/>
      <c r="K30" s="18"/>
      <c r="L30" s="23"/>
    </row>
    <row r="31" spans="1:131" x14ac:dyDescent="0.25">
      <c r="A31" s="11" t="s">
        <v>10</v>
      </c>
      <c r="B31" s="12" t="s">
        <v>78</v>
      </c>
      <c r="C31" s="13"/>
      <c r="D31" s="14">
        <v>1</v>
      </c>
      <c r="E31" s="15"/>
      <c r="F31" s="16"/>
      <c r="G31" s="17" t="s">
        <v>25</v>
      </c>
      <c r="H31" s="17"/>
      <c r="I31" s="17" t="s">
        <v>14</v>
      </c>
      <c r="J31" s="17"/>
      <c r="K31" s="18"/>
    </row>
    <row r="32" spans="1:131" x14ac:dyDescent="0.25">
      <c r="A32" s="11" t="s">
        <v>79</v>
      </c>
      <c r="B32" s="12" t="s">
        <v>80</v>
      </c>
      <c r="C32" s="13"/>
      <c r="D32" s="14">
        <v>1</v>
      </c>
      <c r="E32" s="15"/>
      <c r="F32" s="16"/>
      <c r="G32" s="17" t="s">
        <v>25</v>
      </c>
      <c r="H32" s="17"/>
      <c r="I32" s="17" t="s">
        <v>14</v>
      </c>
      <c r="J32" s="17"/>
      <c r="K32" s="18"/>
    </row>
    <row r="33" spans="1:131" x14ac:dyDescent="0.25">
      <c r="A33" s="11" t="s">
        <v>81</v>
      </c>
      <c r="B33" s="12" t="s">
        <v>82</v>
      </c>
      <c r="C33" s="13"/>
      <c r="D33" s="14">
        <v>1</v>
      </c>
      <c r="E33" s="15"/>
      <c r="F33" s="16"/>
      <c r="G33" s="17" t="s">
        <v>13</v>
      </c>
      <c r="H33" s="17"/>
      <c r="I33" s="17" t="s">
        <v>14</v>
      </c>
      <c r="J33" s="17" t="s">
        <v>15</v>
      </c>
      <c r="K33" s="18"/>
      <c r="L33" s="23"/>
    </row>
    <row r="34" spans="1:131" x14ac:dyDescent="0.25">
      <c r="A34" s="11" t="s">
        <v>19</v>
      </c>
      <c r="B34" s="12" t="s">
        <v>20</v>
      </c>
      <c r="C34" s="13"/>
      <c r="D34" s="14">
        <v>1</v>
      </c>
      <c r="E34" s="15"/>
      <c r="F34" s="16"/>
      <c r="G34" s="17" t="s">
        <v>25</v>
      </c>
      <c r="H34" s="17"/>
      <c r="I34" s="17" t="s">
        <v>14</v>
      </c>
      <c r="J34" s="17"/>
      <c r="K34" s="18"/>
    </row>
    <row r="35" spans="1:131" collapsed="1" x14ac:dyDescent="0.25">
      <c r="A35" s="11" t="s">
        <v>19</v>
      </c>
      <c r="B35" s="12" t="s">
        <v>83</v>
      </c>
      <c r="C35" s="13"/>
      <c r="D35" s="14">
        <v>1</v>
      </c>
      <c r="E35" s="15"/>
      <c r="F35" s="16"/>
      <c r="G35" s="17" t="s">
        <v>25</v>
      </c>
      <c r="H35" s="17"/>
      <c r="I35" s="17" t="s">
        <v>14</v>
      </c>
      <c r="J35" s="17"/>
      <c r="K35" s="18"/>
    </row>
    <row r="36" spans="1:131" s="23" customFormat="1" x14ac:dyDescent="0.25">
      <c r="A36" s="11" t="s">
        <v>84</v>
      </c>
      <c r="B36" s="12" t="s">
        <v>85</v>
      </c>
      <c r="C36" s="13"/>
      <c r="D36" s="14">
        <v>1</v>
      </c>
      <c r="E36" s="15"/>
      <c r="F36" s="16"/>
      <c r="G36" s="17" t="s">
        <v>25</v>
      </c>
      <c r="H36" s="17"/>
      <c r="I36" s="17" t="s">
        <v>14</v>
      </c>
      <c r="J36" s="17"/>
      <c r="K36" s="18"/>
    </row>
    <row r="37" spans="1:131" s="23" customFormat="1" collapsed="1" x14ac:dyDescent="0.25">
      <c r="A37" s="11" t="s">
        <v>86</v>
      </c>
      <c r="B37" s="12" t="s">
        <v>87</v>
      </c>
      <c r="C37" s="13"/>
      <c r="D37" s="14">
        <v>1</v>
      </c>
      <c r="E37" s="15"/>
      <c r="F37" s="16"/>
      <c r="G37" s="17" t="s">
        <v>25</v>
      </c>
      <c r="H37" s="17"/>
      <c r="I37" s="17" t="s">
        <v>14</v>
      </c>
      <c r="J37" s="17"/>
      <c r="K37" s="18"/>
      <c r="L37" s="19"/>
    </row>
    <row r="38" spans="1:131" s="23" customFormat="1" x14ac:dyDescent="0.25">
      <c r="A38" s="11" t="s">
        <v>23</v>
      </c>
      <c r="B38" s="12" t="s">
        <v>88</v>
      </c>
      <c r="C38" s="13"/>
      <c r="D38" s="14">
        <v>1</v>
      </c>
      <c r="E38" s="15"/>
      <c r="F38" s="16"/>
      <c r="G38" s="17" t="s">
        <v>13</v>
      </c>
      <c r="H38" s="17" t="s">
        <v>25</v>
      </c>
      <c r="I38" s="17" t="s">
        <v>26</v>
      </c>
      <c r="J38" s="17"/>
      <c r="K38" s="18"/>
      <c r="L38" s="19"/>
    </row>
    <row r="39" spans="1:131" s="23" customFormat="1" ht="15" customHeight="1" x14ac:dyDescent="0.25">
      <c r="A39" s="11" t="s">
        <v>89</v>
      </c>
      <c r="B39" s="12" t="s">
        <v>90</v>
      </c>
      <c r="C39" s="13"/>
      <c r="D39" s="14"/>
      <c r="E39" s="15"/>
      <c r="F39" s="16"/>
      <c r="G39" s="17" t="s">
        <v>91</v>
      </c>
      <c r="H39" s="17" t="s">
        <v>25</v>
      </c>
      <c r="I39" s="17" t="s">
        <v>26</v>
      </c>
      <c r="J39" s="17" t="s">
        <v>92</v>
      </c>
      <c r="K39" s="18"/>
      <c r="L39" s="19"/>
    </row>
    <row r="40" spans="1:131" x14ac:dyDescent="0.25">
      <c r="A40" s="11" t="s">
        <v>93</v>
      </c>
      <c r="B40" s="12" t="s">
        <v>94</v>
      </c>
      <c r="C40" s="21"/>
      <c r="D40" s="14">
        <v>1</v>
      </c>
      <c r="E40" s="15"/>
      <c r="F40" s="16"/>
      <c r="G40" s="17" t="s">
        <v>25</v>
      </c>
      <c r="H40" s="17" t="s">
        <v>25</v>
      </c>
      <c r="I40" s="17" t="s">
        <v>26</v>
      </c>
      <c r="J40" s="17"/>
      <c r="K40" s="18"/>
    </row>
    <row r="41" spans="1:131" collapsed="1" x14ac:dyDescent="0.25">
      <c r="A41" s="11" t="s">
        <v>31</v>
      </c>
      <c r="B41" s="12"/>
      <c r="C41" s="13"/>
      <c r="D41" s="14">
        <v>1</v>
      </c>
      <c r="E41" s="15"/>
      <c r="F41" s="16"/>
      <c r="G41" s="17" t="s">
        <v>95</v>
      </c>
      <c r="H41" s="17" t="s">
        <v>25</v>
      </c>
      <c r="I41" s="17" t="s">
        <v>26</v>
      </c>
      <c r="J41" s="17"/>
      <c r="K41" s="18"/>
    </row>
    <row r="42" spans="1:131" s="23" customFormat="1" collapsed="1" x14ac:dyDescent="0.25">
      <c r="A42" s="11" t="s">
        <v>96</v>
      </c>
      <c r="B42" s="12" t="s">
        <v>97</v>
      </c>
      <c r="C42" s="13"/>
      <c r="D42" s="29">
        <f>ROUNDDOWN(E42*1/6,0)</f>
        <v>10</v>
      </c>
      <c r="E42" s="22">
        <v>60</v>
      </c>
      <c r="F42" s="16">
        <v>43755</v>
      </c>
      <c r="G42" s="17" t="s">
        <v>13</v>
      </c>
      <c r="H42" s="17" t="s">
        <v>25</v>
      </c>
      <c r="I42" s="17" t="s">
        <v>35</v>
      </c>
      <c r="J42" s="17" t="s">
        <v>15</v>
      </c>
      <c r="K42" s="18"/>
      <c r="L42" s="19"/>
    </row>
    <row r="43" spans="1:131" x14ac:dyDescent="0.25">
      <c r="A43" s="11" t="s">
        <v>33</v>
      </c>
      <c r="B43" s="20" t="s">
        <v>98</v>
      </c>
      <c r="C43" s="13"/>
      <c r="D43" s="28">
        <f>ROUNDDOWN(E43*1000/2800,0)</f>
        <v>1000</v>
      </c>
      <c r="E43" s="22">
        <v>2800</v>
      </c>
      <c r="F43" s="16">
        <v>43290</v>
      </c>
      <c r="G43" s="17" t="s">
        <v>13</v>
      </c>
      <c r="H43" s="17" t="s">
        <v>25</v>
      </c>
      <c r="I43" s="17" t="s">
        <v>35</v>
      </c>
      <c r="J43" s="17" t="s">
        <v>99</v>
      </c>
      <c r="K43" s="18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</row>
    <row r="44" spans="1:131" collapsed="1" x14ac:dyDescent="0.25">
      <c r="A44" s="11" t="s">
        <v>33</v>
      </c>
      <c r="B44" s="20" t="s">
        <v>100</v>
      </c>
      <c r="C44" s="21"/>
      <c r="D44" s="30">
        <f>ROUNDDOWN(E44*50/143,0)</f>
        <v>0</v>
      </c>
      <c r="E44" s="22">
        <v>0</v>
      </c>
      <c r="F44" s="16"/>
      <c r="G44" s="17" t="s">
        <v>13</v>
      </c>
      <c r="H44" s="17" t="s">
        <v>25</v>
      </c>
      <c r="I44" s="17" t="s">
        <v>35</v>
      </c>
      <c r="J44" s="17"/>
      <c r="K44" s="18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</row>
    <row r="45" spans="1:131" s="23" customFormat="1" ht="15" customHeight="1" x14ac:dyDescent="0.25">
      <c r="A45" s="11" t="s">
        <v>101</v>
      </c>
      <c r="B45" s="12" t="s">
        <v>102</v>
      </c>
      <c r="C45" s="13"/>
      <c r="D45" s="14">
        <v>1</v>
      </c>
      <c r="E45" s="15"/>
      <c r="F45" s="16"/>
      <c r="G45" s="17" t="s">
        <v>13</v>
      </c>
      <c r="H45" s="17" t="s">
        <v>25</v>
      </c>
      <c r="I45" s="17" t="s">
        <v>35</v>
      </c>
      <c r="J45" s="17" t="s">
        <v>15</v>
      </c>
      <c r="K45" s="18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</row>
    <row r="46" spans="1:131" x14ac:dyDescent="0.25">
      <c r="A46" s="11" t="s">
        <v>103</v>
      </c>
      <c r="B46" s="12" t="s">
        <v>104</v>
      </c>
      <c r="C46" s="21"/>
      <c r="D46" s="14">
        <v>1</v>
      </c>
      <c r="E46" s="15"/>
      <c r="F46" s="16">
        <v>43755</v>
      </c>
      <c r="G46" s="17" t="s">
        <v>25</v>
      </c>
      <c r="H46" s="17" t="s">
        <v>25</v>
      </c>
      <c r="I46" s="17" t="s">
        <v>105</v>
      </c>
      <c r="J46" s="17" t="s">
        <v>15</v>
      </c>
      <c r="K46" s="18"/>
    </row>
    <row r="47" spans="1:131" s="23" customFormat="1" collapsed="1" x14ac:dyDescent="0.25">
      <c r="A47" s="11" t="s">
        <v>96</v>
      </c>
      <c r="B47" s="12" t="s">
        <v>97</v>
      </c>
      <c r="C47" s="13"/>
      <c r="D47" s="29">
        <f>ROUNDDOWN(E47*1/6,0)</f>
        <v>126</v>
      </c>
      <c r="E47" s="22">
        <v>760</v>
      </c>
      <c r="F47" s="16"/>
      <c r="G47" s="17" t="s">
        <v>13</v>
      </c>
      <c r="H47" s="17" t="s">
        <v>25</v>
      </c>
      <c r="I47" s="17" t="s">
        <v>105</v>
      </c>
      <c r="J47" s="17" t="s">
        <v>15</v>
      </c>
      <c r="K47" s="18"/>
    </row>
    <row r="48" spans="1:131" s="23" customFormat="1" collapsed="1" x14ac:dyDescent="0.25">
      <c r="A48" s="11" t="s">
        <v>106</v>
      </c>
      <c r="B48" s="12" t="s">
        <v>107</v>
      </c>
      <c r="C48" s="21"/>
      <c r="D48" s="14">
        <v>1</v>
      </c>
      <c r="E48" s="15"/>
      <c r="F48" s="16"/>
      <c r="G48" s="17" t="s">
        <v>13</v>
      </c>
      <c r="H48" s="17" t="s">
        <v>25</v>
      </c>
      <c r="I48" s="17" t="s">
        <v>105</v>
      </c>
      <c r="J48" s="17" t="s">
        <v>15</v>
      </c>
      <c r="K48" s="18"/>
    </row>
    <row r="49" spans="1:16" s="23" customFormat="1" collapsed="1" x14ac:dyDescent="0.25">
      <c r="A49" s="11" t="s">
        <v>108</v>
      </c>
      <c r="B49" s="12" t="s">
        <v>109</v>
      </c>
      <c r="C49" s="13"/>
      <c r="D49" s="29">
        <f>E49*1.5</f>
        <v>2.4000000000000004</v>
      </c>
      <c r="E49" s="31">
        <v>1.6</v>
      </c>
      <c r="F49" s="16"/>
      <c r="G49" s="17" t="s">
        <v>13</v>
      </c>
      <c r="H49" s="17" t="s">
        <v>25</v>
      </c>
      <c r="I49" s="17" t="s">
        <v>105</v>
      </c>
      <c r="J49" s="17" t="s">
        <v>15</v>
      </c>
      <c r="K49" s="18"/>
    </row>
    <row r="50" spans="1:16" x14ac:dyDescent="0.25">
      <c r="A50" s="11" t="s">
        <v>110</v>
      </c>
      <c r="B50" s="12" t="s">
        <v>111</v>
      </c>
      <c r="C50" s="21"/>
      <c r="D50" s="14">
        <v>1</v>
      </c>
      <c r="E50" s="15"/>
      <c r="F50" s="16">
        <v>43755</v>
      </c>
      <c r="G50" s="17" t="s">
        <v>25</v>
      </c>
      <c r="H50" s="17" t="s">
        <v>25</v>
      </c>
      <c r="I50" s="17" t="s">
        <v>105</v>
      </c>
      <c r="J50" s="17" t="s">
        <v>15</v>
      </c>
      <c r="K50" s="18"/>
      <c r="L50" s="23"/>
    </row>
    <row r="51" spans="1:16" s="23" customFormat="1" collapsed="1" x14ac:dyDescent="0.25">
      <c r="A51" s="11" t="s">
        <v>112</v>
      </c>
      <c r="B51" s="12" t="s">
        <v>113</v>
      </c>
      <c r="C51" s="13"/>
      <c r="D51" s="14">
        <v>100</v>
      </c>
      <c r="E51" s="15"/>
      <c r="F51" s="16"/>
      <c r="G51" s="17" t="s">
        <v>13</v>
      </c>
      <c r="H51" s="17" t="s">
        <v>25</v>
      </c>
      <c r="I51" s="17" t="s">
        <v>105</v>
      </c>
      <c r="J51" s="17" t="s">
        <v>15</v>
      </c>
      <c r="K51" s="18"/>
    </row>
    <row r="52" spans="1:16" s="23" customFormat="1" collapsed="1" x14ac:dyDescent="0.25">
      <c r="A52" s="11" t="s">
        <v>103</v>
      </c>
      <c r="B52" s="12" t="s">
        <v>114</v>
      </c>
      <c r="C52" s="21"/>
      <c r="D52" s="14">
        <v>1</v>
      </c>
      <c r="E52" s="15"/>
      <c r="F52" s="16"/>
      <c r="G52" s="17" t="s">
        <v>25</v>
      </c>
      <c r="H52" s="17" t="s">
        <v>25</v>
      </c>
      <c r="I52" s="17" t="s">
        <v>55</v>
      </c>
      <c r="J52" s="17"/>
      <c r="K52" s="18"/>
      <c r="L52" s="19"/>
    </row>
    <row r="53" spans="1:16" s="23" customFormat="1" collapsed="1" x14ac:dyDescent="0.25">
      <c r="A53" s="11" t="s">
        <v>103</v>
      </c>
      <c r="B53" s="12" t="s">
        <v>115</v>
      </c>
      <c r="C53" s="21"/>
      <c r="D53" s="14">
        <v>1</v>
      </c>
      <c r="E53" s="15"/>
      <c r="F53" s="16"/>
      <c r="G53" s="17" t="s">
        <v>25</v>
      </c>
      <c r="H53" s="17" t="s">
        <v>25</v>
      </c>
      <c r="I53" s="17" t="s">
        <v>55</v>
      </c>
      <c r="J53" s="17"/>
      <c r="K53" s="18"/>
    </row>
    <row r="54" spans="1:16" s="23" customFormat="1" x14ac:dyDescent="0.25">
      <c r="A54" s="11" t="s">
        <v>110</v>
      </c>
      <c r="B54" s="12" t="s">
        <v>116</v>
      </c>
      <c r="C54" s="21"/>
      <c r="D54" s="14">
        <v>1</v>
      </c>
      <c r="E54" s="15"/>
      <c r="F54" s="16"/>
      <c r="G54" s="17" t="s">
        <v>25</v>
      </c>
      <c r="H54" s="17" t="s">
        <v>25</v>
      </c>
      <c r="I54" s="17" t="s">
        <v>55</v>
      </c>
      <c r="J54" s="17"/>
      <c r="K54" s="18"/>
    </row>
    <row r="55" spans="1:16" s="23" customFormat="1" x14ac:dyDescent="0.25">
      <c r="A55" s="11" t="s">
        <v>39</v>
      </c>
      <c r="B55" s="12" t="s">
        <v>117</v>
      </c>
      <c r="C55" s="21"/>
      <c r="D55" s="14">
        <v>1</v>
      </c>
      <c r="E55" s="15"/>
      <c r="F55" s="16"/>
      <c r="G55" s="17" t="s">
        <v>118</v>
      </c>
      <c r="H55" s="17" t="s">
        <v>25</v>
      </c>
      <c r="I55" s="17" t="s">
        <v>55</v>
      </c>
      <c r="J55" s="17"/>
      <c r="K55" s="18"/>
    </row>
    <row r="56" spans="1:16" x14ac:dyDescent="0.25">
      <c r="A56" s="11" t="s">
        <v>53</v>
      </c>
      <c r="B56" s="12" t="s">
        <v>119</v>
      </c>
      <c r="C56" s="13"/>
      <c r="D56" s="14">
        <v>1</v>
      </c>
      <c r="E56" s="15"/>
      <c r="F56" s="16"/>
      <c r="G56" s="17" t="s">
        <v>13</v>
      </c>
      <c r="H56" s="17" t="s">
        <v>25</v>
      </c>
      <c r="I56" s="17" t="s">
        <v>55</v>
      </c>
      <c r="J56" s="17" t="s">
        <v>120</v>
      </c>
      <c r="K56" s="18"/>
    </row>
    <row r="57" spans="1:16" s="23" customFormat="1" collapsed="1" x14ac:dyDescent="0.25">
      <c r="A57" s="11" t="s">
        <v>121</v>
      </c>
      <c r="B57" s="12" t="s">
        <v>122</v>
      </c>
      <c r="C57" s="21"/>
      <c r="D57" s="14">
        <v>1</v>
      </c>
      <c r="E57" s="15"/>
      <c r="F57" s="16"/>
      <c r="G57" s="17" t="s">
        <v>25</v>
      </c>
      <c r="H57" s="17" t="s">
        <v>25</v>
      </c>
      <c r="I57" s="17" t="s">
        <v>55</v>
      </c>
      <c r="J57" s="17"/>
      <c r="K57" s="18"/>
    </row>
    <row r="58" spans="1:16" s="23" customFormat="1" x14ac:dyDescent="0.25">
      <c r="A58" s="11" t="s">
        <v>123</v>
      </c>
      <c r="B58" s="12" t="s">
        <v>124</v>
      </c>
      <c r="C58" s="13"/>
      <c r="D58" s="14">
        <v>1</v>
      </c>
      <c r="E58" s="15"/>
      <c r="F58" s="16"/>
      <c r="G58" s="17" t="s">
        <v>13</v>
      </c>
      <c r="H58" s="17" t="s">
        <v>125</v>
      </c>
      <c r="I58" s="17" t="s">
        <v>126</v>
      </c>
      <c r="J58" s="17"/>
      <c r="K58" s="18"/>
    </row>
    <row r="59" spans="1:16" s="23" customFormat="1" x14ac:dyDescent="0.25">
      <c r="A59" s="11" t="s">
        <v>127</v>
      </c>
      <c r="B59" s="12"/>
      <c r="C59" s="13"/>
      <c r="D59" s="14">
        <v>23</v>
      </c>
      <c r="E59" s="15"/>
      <c r="F59" s="16"/>
      <c r="G59" s="17" t="s">
        <v>13</v>
      </c>
      <c r="H59" s="17" t="s">
        <v>125</v>
      </c>
      <c r="I59" s="17" t="s">
        <v>126</v>
      </c>
      <c r="J59" s="17"/>
      <c r="K59" s="18"/>
    </row>
    <row r="60" spans="1:16" s="23" customFormat="1" collapsed="1" x14ac:dyDescent="0.25">
      <c r="A60" s="11" t="s">
        <v>128</v>
      </c>
      <c r="B60" s="12" t="s">
        <v>129</v>
      </c>
      <c r="C60" s="13"/>
      <c r="D60" s="14">
        <v>1</v>
      </c>
      <c r="E60" s="15"/>
      <c r="F60" s="16"/>
      <c r="G60" s="17" t="s">
        <v>13</v>
      </c>
      <c r="H60" s="17" t="s">
        <v>125</v>
      </c>
      <c r="I60" s="17" t="s">
        <v>126</v>
      </c>
      <c r="J60" s="17"/>
      <c r="K60" s="18"/>
    </row>
    <row r="61" spans="1:16" s="23" customFormat="1" collapsed="1" x14ac:dyDescent="0.25">
      <c r="A61" s="11" t="s">
        <v>128</v>
      </c>
      <c r="B61" s="12" t="s">
        <v>130</v>
      </c>
      <c r="C61" s="13"/>
      <c r="D61" s="14">
        <v>1</v>
      </c>
      <c r="E61" s="15"/>
      <c r="F61" s="16"/>
      <c r="G61" s="17" t="s">
        <v>13</v>
      </c>
      <c r="H61" s="17" t="s">
        <v>125</v>
      </c>
      <c r="I61" s="17" t="s">
        <v>126</v>
      </c>
      <c r="J61" s="17"/>
      <c r="K61" s="18"/>
    </row>
    <row r="62" spans="1:16" s="23" customFormat="1" collapsed="1" x14ac:dyDescent="0.25">
      <c r="A62" s="11" t="s">
        <v>131</v>
      </c>
      <c r="B62" s="12" t="s">
        <v>132</v>
      </c>
      <c r="C62" s="13"/>
      <c r="D62" s="14">
        <v>5</v>
      </c>
      <c r="E62" s="15"/>
      <c r="F62" s="16"/>
      <c r="G62" s="17" t="s">
        <v>13</v>
      </c>
      <c r="H62" s="17" t="s">
        <v>125</v>
      </c>
      <c r="I62" s="17" t="s">
        <v>133</v>
      </c>
      <c r="J62" s="17"/>
      <c r="K62" s="18"/>
    </row>
    <row r="63" spans="1:16" s="23" customFormat="1" collapsed="1" x14ac:dyDescent="0.25">
      <c r="A63" s="11" t="s">
        <v>131</v>
      </c>
      <c r="B63" s="12" t="s">
        <v>134</v>
      </c>
      <c r="C63" s="13"/>
      <c r="D63" s="14">
        <v>70</v>
      </c>
      <c r="E63" s="15"/>
      <c r="F63" s="16"/>
      <c r="G63" s="17" t="s">
        <v>13</v>
      </c>
      <c r="H63" s="17" t="s">
        <v>125</v>
      </c>
      <c r="I63" s="17" t="s">
        <v>133</v>
      </c>
      <c r="J63" s="17"/>
      <c r="K63" s="18"/>
    </row>
    <row r="64" spans="1:16" x14ac:dyDescent="0.25">
      <c r="A64" s="11" t="s">
        <v>135</v>
      </c>
      <c r="B64" s="12" t="s">
        <v>136</v>
      </c>
      <c r="C64" s="13"/>
      <c r="D64" s="14">
        <v>3</v>
      </c>
      <c r="E64" s="15"/>
      <c r="F64" s="16"/>
      <c r="G64" s="17" t="s">
        <v>13</v>
      </c>
      <c r="H64" s="17" t="s">
        <v>125</v>
      </c>
      <c r="I64" s="17" t="s">
        <v>133</v>
      </c>
      <c r="J64" s="17"/>
      <c r="K64" s="18" t="s">
        <v>137</v>
      </c>
      <c r="L64" s="23"/>
      <c r="M64" s="23"/>
      <c r="N64" s="23"/>
      <c r="O64" s="23"/>
      <c r="P64" s="23"/>
    </row>
    <row r="65" spans="1:11" s="23" customFormat="1" x14ac:dyDescent="0.25">
      <c r="A65" s="11" t="s">
        <v>138</v>
      </c>
      <c r="B65" s="12"/>
      <c r="C65" s="13"/>
      <c r="D65" s="14">
        <v>0</v>
      </c>
      <c r="E65" s="15"/>
      <c r="F65" s="16"/>
      <c r="G65" s="17" t="s">
        <v>13</v>
      </c>
      <c r="H65" s="17" t="s">
        <v>125</v>
      </c>
      <c r="I65" s="17" t="s">
        <v>133</v>
      </c>
      <c r="J65" s="17"/>
      <c r="K65" s="18"/>
    </row>
    <row r="66" spans="1:11" s="23" customFormat="1" x14ac:dyDescent="0.25">
      <c r="A66" s="11" t="s">
        <v>139</v>
      </c>
      <c r="B66" s="12"/>
      <c r="C66" s="13"/>
      <c r="D66" s="14">
        <v>2</v>
      </c>
      <c r="E66" s="15"/>
      <c r="F66" s="16"/>
      <c r="G66" s="17" t="s">
        <v>13</v>
      </c>
      <c r="H66" s="17" t="s">
        <v>125</v>
      </c>
      <c r="I66" s="17" t="s">
        <v>133</v>
      </c>
      <c r="J66" s="17"/>
      <c r="K66" s="18"/>
    </row>
    <row r="67" spans="1:11" s="23" customFormat="1" x14ac:dyDescent="0.25">
      <c r="A67" s="11" t="s">
        <v>140</v>
      </c>
      <c r="B67" s="12"/>
      <c r="C67" s="13"/>
      <c r="D67" s="14">
        <v>1</v>
      </c>
      <c r="E67" s="15"/>
      <c r="F67" s="16"/>
      <c r="G67" s="17" t="s">
        <v>13</v>
      </c>
      <c r="H67" s="17" t="s">
        <v>125</v>
      </c>
      <c r="I67" s="17" t="s">
        <v>133</v>
      </c>
      <c r="J67" s="17"/>
      <c r="K67" s="18"/>
    </row>
    <row r="68" spans="1:11" s="23" customFormat="1" x14ac:dyDescent="0.25">
      <c r="A68" s="11" t="s">
        <v>141</v>
      </c>
      <c r="B68" s="12"/>
      <c r="C68" s="13"/>
      <c r="D68" s="14" t="s">
        <v>142</v>
      </c>
      <c r="E68" s="15"/>
      <c r="F68" s="16"/>
      <c r="G68" s="17" t="s">
        <v>13</v>
      </c>
      <c r="H68" s="17" t="s">
        <v>125</v>
      </c>
      <c r="I68" s="17" t="s">
        <v>133</v>
      </c>
      <c r="J68" s="17"/>
      <c r="K68" s="18"/>
    </row>
    <row r="69" spans="1:11" s="23" customFormat="1" x14ac:dyDescent="0.25">
      <c r="A69" s="11" t="s">
        <v>143</v>
      </c>
      <c r="B69" s="12" t="s">
        <v>144</v>
      </c>
      <c r="C69" s="13"/>
      <c r="D69" s="14">
        <v>1</v>
      </c>
      <c r="E69" s="15"/>
      <c r="F69" s="16"/>
      <c r="G69" s="17" t="s">
        <v>13</v>
      </c>
      <c r="H69" s="17" t="s">
        <v>125</v>
      </c>
      <c r="I69" s="17" t="s">
        <v>133</v>
      </c>
      <c r="J69" s="17"/>
      <c r="K69" s="18"/>
    </row>
    <row r="70" spans="1:11" s="23" customFormat="1" x14ac:dyDescent="0.25">
      <c r="A70" s="11" t="s">
        <v>145</v>
      </c>
      <c r="B70" s="12"/>
      <c r="C70" s="13"/>
      <c r="D70" s="14" t="s">
        <v>146</v>
      </c>
      <c r="E70" s="15"/>
      <c r="F70" s="16"/>
      <c r="G70" s="17" t="s">
        <v>13</v>
      </c>
      <c r="H70" s="17" t="s">
        <v>125</v>
      </c>
      <c r="I70" s="17" t="s">
        <v>133</v>
      </c>
      <c r="J70" s="17"/>
      <c r="K70" s="18"/>
    </row>
    <row r="71" spans="1:11" s="23" customFormat="1" x14ac:dyDescent="0.25">
      <c r="A71" s="11" t="s">
        <v>147</v>
      </c>
      <c r="B71" s="12" t="s">
        <v>148</v>
      </c>
      <c r="C71" s="13"/>
      <c r="D71" s="14">
        <v>1</v>
      </c>
      <c r="E71" s="15"/>
      <c r="F71" s="16"/>
      <c r="G71" s="17" t="s">
        <v>13</v>
      </c>
      <c r="H71" s="17" t="s">
        <v>125</v>
      </c>
      <c r="I71" s="17" t="s">
        <v>133</v>
      </c>
      <c r="J71" s="17"/>
      <c r="K71" s="18"/>
    </row>
    <row r="72" spans="1:11" s="23" customFormat="1" x14ac:dyDescent="0.25">
      <c r="A72" s="11" t="s">
        <v>149</v>
      </c>
      <c r="B72" s="12"/>
      <c r="C72" s="13"/>
      <c r="D72" s="14">
        <v>1</v>
      </c>
      <c r="E72" s="15"/>
      <c r="F72" s="16"/>
      <c r="G72" s="17" t="s">
        <v>13</v>
      </c>
      <c r="H72" s="17" t="s">
        <v>125</v>
      </c>
      <c r="I72" s="17" t="s">
        <v>133</v>
      </c>
      <c r="J72" s="17"/>
      <c r="K72" s="18"/>
    </row>
    <row r="73" spans="1:11" s="23" customFormat="1" x14ac:dyDescent="0.25">
      <c r="A73" s="11" t="s">
        <v>150</v>
      </c>
      <c r="B73" s="12"/>
      <c r="C73" s="13"/>
      <c r="D73" s="14">
        <v>1</v>
      </c>
      <c r="E73" s="15"/>
      <c r="F73" s="16"/>
      <c r="G73" s="17" t="s">
        <v>13</v>
      </c>
      <c r="H73" s="17" t="s">
        <v>125</v>
      </c>
      <c r="I73" s="17" t="s">
        <v>133</v>
      </c>
      <c r="J73" s="17"/>
      <c r="K73" s="18"/>
    </row>
    <row r="74" spans="1:11" s="23" customFormat="1" x14ac:dyDescent="0.25">
      <c r="A74" s="11" t="s">
        <v>151</v>
      </c>
      <c r="B74" s="12" t="s">
        <v>152</v>
      </c>
      <c r="C74" s="13"/>
      <c r="D74" s="14">
        <v>22</v>
      </c>
      <c r="E74" s="15"/>
      <c r="F74" s="16"/>
      <c r="G74" s="17" t="s">
        <v>13</v>
      </c>
      <c r="H74" s="17" t="s">
        <v>125</v>
      </c>
      <c r="I74" s="17" t="s">
        <v>133</v>
      </c>
      <c r="J74" s="17"/>
      <c r="K74" s="18"/>
    </row>
    <row r="75" spans="1:11" s="23" customFormat="1" x14ac:dyDescent="0.25">
      <c r="A75" s="11" t="s">
        <v>151</v>
      </c>
      <c r="B75" s="12" t="s">
        <v>153</v>
      </c>
      <c r="C75" s="13"/>
      <c r="D75" s="14">
        <v>47</v>
      </c>
      <c r="E75" s="15"/>
      <c r="F75" s="16"/>
      <c r="G75" s="17" t="s">
        <v>13</v>
      </c>
      <c r="H75" s="17" t="s">
        <v>125</v>
      </c>
      <c r="I75" s="17" t="s">
        <v>133</v>
      </c>
      <c r="J75" s="17"/>
      <c r="K75" s="18"/>
    </row>
    <row r="76" spans="1:11" s="23" customFormat="1" x14ac:dyDescent="0.25">
      <c r="A76" s="11" t="s">
        <v>151</v>
      </c>
      <c r="B76" s="12" t="s">
        <v>134</v>
      </c>
      <c r="C76" s="13"/>
      <c r="D76" s="14">
        <v>100</v>
      </c>
      <c r="E76" s="15"/>
      <c r="F76" s="16"/>
      <c r="G76" s="17" t="s">
        <v>13</v>
      </c>
      <c r="H76" s="17" t="s">
        <v>125</v>
      </c>
      <c r="I76" s="17" t="s">
        <v>133</v>
      </c>
      <c r="J76" s="17"/>
      <c r="K76" s="18"/>
    </row>
    <row r="77" spans="1:11" s="23" customFormat="1" x14ac:dyDescent="0.25">
      <c r="A77" s="11" t="s">
        <v>131</v>
      </c>
      <c r="B77" s="12" t="s">
        <v>136</v>
      </c>
      <c r="C77" s="13"/>
      <c r="D77" s="14">
        <v>12</v>
      </c>
      <c r="E77" s="15"/>
      <c r="F77" s="16"/>
      <c r="G77" s="17" t="s">
        <v>13</v>
      </c>
      <c r="H77" s="17" t="s">
        <v>125</v>
      </c>
      <c r="I77" s="17" t="s">
        <v>154</v>
      </c>
      <c r="J77" s="17"/>
      <c r="K77" s="18"/>
    </row>
    <row r="78" spans="1:11" s="23" customFormat="1" x14ac:dyDescent="0.25">
      <c r="A78" s="11" t="s">
        <v>155</v>
      </c>
      <c r="B78" s="12"/>
      <c r="C78" s="13"/>
      <c r="D78" s="14">
        <v>0</v>
      </c>
      <c r="E78" s="15"/>
      <c r="F78" s="16"/>
      <c r="G78" s="17" t="s">
        <v>13</v>
      </c>
      <c r="H78" s="17" t="s">
        <v>125</v>
      </c>
      <c r="I78" s="17" t="s">
        <v>154</v>
      </c>
      <c r="J78" s="17"/>
      <c r="K78" s="18"/>
    </row>
    <row r="79" spans="1:11" s="23" customFormat="1" x14ac:dyDescent="0.25">
      <c r="A79" s="11" t="s">
        <v>156</v>
      </c>
      <c r="B79" s="12" t="s">
        <v>157</v>
      </c>
      <c r="C79" s="13"/>
      <c r="D79" s="14">
        <v>2</v>
      </c>
      <c r="E79" s="15"/>
      <c r="F79" s="16"/>
      <c r="G79" s="17" t="s">
        <v>13</v>
      </c>
      <c r="H79" s="17" t="s">
        <v>125</v>
      </c>
      <c r="I79" s="17" t="s">
        <v>154</v>
      </c>
      <c r="J79" s="17"/>
      <c r="K79" s="18"/>
    </row>
    <row r="80" spans="1:11" s="23" customFormat="1" x14ac:dyDescent="0.25">
      <c r="A80" s="11" t="s">
        <v>158</v>
      </c>
      <c r="B80" s="12"/>
      <c r="C80" s="13"/>
      <c r="D80" s="14">
        <v>50</v>
      </c>
      <c r="E80" s="15"/>
      <c r="F80" s="16"/>
      <c r="G80" s="17" t="s">
        <v>13</v>
      </c>
      <c r="H80" s="17" t="s">
        <v>125</v>
      </c>
      <c r="I80" s="17" t="s">
        <v>154</v>
      </c>
      <c r="J80" s="17"/>
      <c r="K80" s="18"/>
    </row>
    <row r="81" spans="1:11" s="23" customFormat="1" x14ac:dyDescent="0.25">
      <c r="A81" s="11" t="s">
        <v>139</v>
      </c>
      <c r="B81" s="12"/>
      <c r="C81" s="13"/>
      <c r="D81" s="14">
        <v>3</v>
      </c>
      <c r="E81" s="15"/>
      <c r="F81" s="16"/>
      <c r="G81" s="17" t="s">
        <v>13</v>
      </c>
      <c r="H81" s="17" t="s">
        <v>125</v>
      </c>
      <c r="I81" s="17" t="s">
        <v>154</v>
      </c>
      <c r="J81" s="17"/>
      <c r="K81" s="18"/>
    </row>
    <row r="82" spans="1:11" s="23" customFormat="1" x14ac:dyDescent="0.25">
      <c r="A82" s="11" t="s">
        <v>159</v>
      </c>
      <c r="B82" s="12"/>
      <c r="C82" s="13"/>
      <c r="D82" s="14">
        <v>38</v>
      </c>
      <c r="E82" s="15"/>
      <c r="F82" s="16"/>
      <c r="G82" s="17" t="s">
        <v>13</v>
      </c>
      <c r="H82" s="17" t="s">
        <v>125</v>
      </c>
      <c r="I82" s="17" t="s">
        <v>154</v>
      </c>
      <c r="J82" s="17"/>
      <c r="K82" s="18"/>
    </row>
    <row r="83" spans="1:11" s="23" customFormat="1" x14ac:dyDescent="0.25">
      <c r="A83" s="11" t="s">
        <v>160</v>
      </c>
      <c r="B83" s="12"/>
      <c r="C83" s="13"/>
      <c r="D83" s="14">
        <v>45</v>
      </c>
      <c r="E83" s="15"/>
      <c r="F83" s="16"/>
      <c r="G83" s="17" t="s">
        <v>13</v>
      </c>
      <c r="H83" s="17" t="s">
        <v>125</v>
      </c>
      <c r="I83" s="17" t="s">
        <v>154</v>
      </c>
      <c r="J83" s="17"/>
      <c r="K83" s="18"/>
    </row>
    <row r="84" spans="1:11" s="23" customFormat="1" x14ac:dyDescent="0.25">
      <c r="A84" s="11" t="s">
        <v>161</v>
      </c>
      <c r="B84" s="12"/>
      <c r="C84" s="13"/>
      <c r="D84" s="14">
        <v>1</v>
      </c>
      <c r="E84" s="15"/>
      <c r="F84" s="16"/>
      <c r="G84" s="17" t="s">
        <v>13</v>
      </c>
      <c r="H84" s="17" t="s">
        <v>125</v>
      </c>
      <c r="I84" s="17" t="s">
        <v>154</v>
      </c>
      <c r="J84" s="17"/>
      <c r="K84" s="18"/>
    </row>
    <row r="85" spans="1:11" s="23" customFormat="1" x14ac:dyDescent="0.25">
      <c r="A85" s="11" t="s">
        <v>140</v>
      </c>
      <c r="B85" s="12"/>
      <c r="C85" s="13"/>
      <c r="D85" s="14">
        <v>1</v>
      </c>
      <c r="E85" s="15"/>
      <c r="F85" s="16"/>
      <c r="G85" s="17" t="s">
        <v>13</v>
      </c>
      <c r="H85" s="17" t="s">
        <v>125</v>
      </c>
      <c r="I85" s="17" t="s">
        <v>154</v>
      </c>
      <c r="J85" s="17"/>
      <c r="K85" s="18"/>
    </row>
    <row r="86" spans="1:11" s="23" customFormat="1" x14ac:dyDescent="0.25">
      <c r="A86" s="11" t="s">
        <v>162</v>
      </c>
      <c r="B86" s="12"/>
      <c r="C86" s="13"/>
      <c r="D86" s="14">
        <v>1</v>
      </c>
      <c r="E86" s="15"/>
      <c r="F86" s="16"/>
      <c r="G86" s="17" t="s">
        <v>13</v>
      </c>
      <c r="H86" s="17" t="s">
        <v>125</v>
      </c>
      <c r="I86" s="17" t="s">
        <v>154</v>
      </c>
      <c r="J86" s="17"/>
      <c r="K86" s="18"/>
    </row>
    <row r="87" spans="1:11" s="23" customFormat="1" x14ac:dyDescent="0.25">
      <c r="A87" s="11" t="s">
        <v>163</v>
      </c>
      <c r="B87" s="12" t="s">
        <v>148</v>
      </c>
      <c r="C87" s="13"/>
      <c r="D87" s="14">
        <v>1</v>
      </c>
      <c r="E87" s="15"/>
      <c r="F87" s="16"/>
      <c r="G87" s="17" t="s">
        <v>13</v>
      </c>
      <c r="H87" s="17" t="s">
        <v>125</v>
      </c>
      <c r="I87" s="17" t="s">
        <v>154</v>
      </c>
      <c r="J87" s="17"/>
      <c r="K87" s="18"/>
    </row>
    <row r="88" spans="1:11" s="23" customFormat="1" x14ac:dyDescent="0.25">
      <c r="A88" s="11" t="s">
        <v>164</v>
      </c>
      <c r="B88" s="12" t="s">
        <v>165</v>
      </c>
      <c r="C88" s="13"/>
      <c r="D88" s="14">
        <v>1</v>
      </c>
      <c r="E88" s="15"/>
      <c r="F88" s="16"/>
      <c r="G88" s="17" t="s">
        <v>13</v>
      </c>
      <c r="H88" s="17" t="s">
        <v>125</v>
      </c>
      <c r="I88" s="17" t="s">
        <v>154</v>
      </c>
      <c r="J88" s="17"/>
      <c r="K88" s="18"/>
    </row>
    <row r="89" spans="1:11" s="23" customFormat="1" x14ac:dyDescent="0.25">
      <c r="A89" s="11" t="s">
        <v>166</v>
      </c>
      <c r="B89" s="12"/>
      <c r="C89" s="13"/>
      <c r="D89" s="14">
        <v>1</v>
      </c>
      <c r="E89" s="15"/>
      <c r="F89" s="16"/>
      <c r="G89" s="17" t="s">
        <v>13</v>
      </c>
      <c r="H89" s="17" t="s">
        <v>125</v>
      </c>
      <c r="I89" s="17" t="s">
        <v>154</v>
      </c>
      <c r="J89" s="17"/>
      <c r="K89" s="18"/>
    </row>
    <row r="90" spans="1:11" s="23" customFormat="1" x14ac:dyDescent="0.25">
      <c r="A90" s="11" t="s">
        <v>167</v>
      </c>
      <c r="B90" s="12" t="s">
        <v>168</v>
      </c>
      <c r="C90" s="13"/>
      <c r="D90" s="14">
        <v>1</v>
      </c>
      <c r="E90" s="15"/>
      <c r="F90" s="16"/>
      <c r="G90" s="17" t="s">
        <v>13</v>
      </c>
      <c r="H90" s="17" t="s">
        <v>125</v>
      </c>
      <c r="I90" s="17" t="s">
        <v>154</v>
      </c>
      <c r="J90" s="17"/>
      <c r="K90" s="18"/>
    </row>
    <row r="91" spans="1:11" s="23" customFormat="1" x14ac:dyDescent="0.25">
      <c r="A91" s="11" t="s">
        <v>169</v>
      </c>
      <c r="B91" s="12" t="s">
        <v>170</v>
      </c>
      <c r="C91" s="13"/>
      <c r="D91" s="14">
        <v>1</v>
      </c>
      <c r="E91" s="15"/>
      <c r="F91" s="16"/>
      <c r="G91" s="17" t="s">
        <v>13</v>
      </c>
      <c r="H91" s="17" t="s">
        <v>125</v>
      </c>
      <c r="I91" s="17" t="s">
        <v>154</v>
      </c>
      <c r="J91" s="17"/>
      <c r="K91" s="18"/>
    </row>
    <row r="92" spans="1:11" s="23" customFormat="1" x14ac:dyDescent="0.25">
      <c r="A92" s="11" t="s">
        <v>171</v>
      </c>
      <c r="B92" s="12" t="s">
        <v>172</v>
      </c>
      <c r="C92" s="13"/>
      <c r="D92" s="14">
        <v>2</v>
      </c>
      <c r="E92" s="15"/>
      <c r="F92" s="16"/>
      <c r="G92" s="17" t="s">
        <v>13</v>
      </c>
      <c r="H92" s="17" t="s">
        <v>125</v>
      </c>
      <c r="I92" s="17" t="s">
        <v>154</v>
      </c>
      <c r="J92" s="17"/>
      <c r="K92" s="18"/>
    </row>
    <row r="93" spans="1:11" s="23" customFormat="1" x14ac:dyDescent="0.25">
      <c r="A93" s="11" t="s">
        <v>171</v>
      </c>
      <c r="B93" s="12" t="s">
        <v>173</v>
      </c>
      <c r="C93" s="13"/>
      <c r="D93" s="14">
        <v>1</v>
      </c>
      <c r="E93" s="15"/>
      <c r="F93" s="16"/>
      <c r="G93" s="17" t="s">
        <v>13</v>
      </c>
      <c r="H93" s="17" t="s">
        <v>125</v>
      </c>
      <c r="I93" s="17" t="s">
        <v>154</v>
      </c>
      <c r="J93" s="17"/>
      <c r="K93" s="18"/>
    </row>
    <row r="94" spans="1:11" s="23" customFormat="1" x14ac:dyDescent="0.25">
      <c r="A94" s="11" t="s">
        <v>147</v>
      </c>
      <c r="B94" s="12" t="s">
        <v>148</v>
      </c>
      <c r="C94" s="13"/>
      <c r="D94" s="14">
        <v>1</v>
      </c>
      <c r="E94" s="15"/>
      <c r="F94" s="16"/>
      <c r="G94" s="17" t="s">
        <v>13</v>
      </c>
      <c r="H94" s="17" t="s">
        <v>125</v>
      </c>
      <c r="I94" s="17" t="s">
        <v>154</v>
      </c>
      <c r="J94" s="17"/>
      <c r="K94" s="18"/>
    </row>
    <row r="95" spans="1:11" s="23" customFormat="1" x14ac:dyDescent="0.25">
      <c r="A95" s="11" t="s">
        <v>174</v>
      </c>
      <c r="B95" s="12" t="s">
        <v>175</v>
      </c>
      <c r="C95" s="13"/>
      <c r="D95" s="14">
        <v>10</v>
      </c>
      <c r="E95" s="15"/>
      <c r="F95" s="16"/>
      <c r="G95" s="17" t="s">
        <v>13</v>
      </c>
      <c r="H95" s="17" t="s">
        <v>125</v>
      </c>
      <c r="I95" s="17" t="s">
        <v>176</v>
      </c>
      <c r="J95" s="17" t="s">
        <v>25</v>
      </c>
      <c r="K95" s="18"/>
    </row>
    <row r="96" spans="1:11" s="23" customFormat="1" x14ac:dyDescent="0.25">
      <c r="A96" s="11" t="s">
        <v>177</v>
      </c>
      <c r="B96" s="12" t="s">
        <v>178</v>
      </c>
      <c r="C96" s="13"/>
      <c r="D96" s="14">
        <v>1</v>
      </c>
      <c r="E96" s="15"/>
      <c r="F96" s="16"/>
      <c r="G96" s="17" t="s">
        <v>125</v>
      </c>
      <c r="H96" s="17" t="s">
        <v>125</v>
      </c>
      <c r="I96" s="17" t="s">
        <v>176</v>
      </c>
      <c r="J96" s="17" t="s">
        <v>25</v>
      </c>
      <c r="K96" s="18"/>
    </row>
    <row r="97" spans="1:11" s="23" customFormat="1" x14ac:dyDescent="0.25">
      <c r="A97" s="11" t="s">
        <v>179</v>
      </c>
      <c r="B97" s="12" t="s">
        <v>180</v>
      </c>
      <c r="C97" s="13"/>
      <c r="D97" s="14">
        <v>2</v>
      </c>
      <c r="E97" s="15"/>
      <c r="F97" s="16"/>
      <c r="G97" s="17" t="s">
        <v>13</v>
      </c>
      <c r="H97" s="17" t="s">
        <v>125</v>
      </c>
      <c r="I97" s="17" t="s">
        <v>176</v>
      </c>
      <c r="J97" s="17" t="s">
        <v>25</v>
      </c>
      <c r="K97" s="18"/>
    </row>
    <row r="98" spans="1:11" s="23" customFormat="1" x14ac:dyDescent="0.25">
      <c r="A98" s="11" t="s">
        <v>181</v>
      </c>
      <c r="B98" s="12" t="s">
        <v>182</v>
      </c>
      <c r="C98" s="13"/>
      <c r="D98" s="14">
        <v>20</v>
      </c>
      <c r="E98" s="15"/>
      <c r="F98" s="16"/>
      <c r="G98" s="17" t="s">
        <v>13</v>
      </c>
      <c r="H98" s="17" t="s">
        <v>125</v>
      </c>
      <c r="I98" s="17" t="s">
        <v>176</v>
      </c>
      <c r="J98" s="17" t="s">
        <v>25</v>
      </c>
      <c r="K98" s="18"/>
    </row>
    <row r="99" spans="1:11" s="23" customFormat="1" x14ac:dyDescent="0.25">
      <c r="A99" s="11" t="s">
        <v>183</v>
      </c>
      <c r="B99" s="12"/>
      <c r="C99" s="13"/>
      <c r="D99" s="14">
        <v>1</v>
      </c>
      <c r="E99" s="15"/>
      <c r="F99" s="16"/>
      <c r="G99" s="17" t="s">
        <v>13</v>
      </c>
      <c r="H99" s="17" t="s">
        <v>125</v>
      </c>
      <c r="I99" s="17" t="s">
        <v>176</v>
      </c>
      <c r="J99" s="17" t="s">
        <v>25</v>
      </c>
      <c r="K99" s="18"/>
    </row>
    <row r="100" spans="1:11" s="23" customFormat="1" x14ac:dyDescent="0.25">
      <c r="A100" s="11" t="s">
        <v>184</v>
      </c>
      <c r="B100" s="12" t="s">
        <v>185</v>
      </c>
      <c r="C100" s="13"/>
      <c r="D100" s="26">
        <v>3</v>
      </c>
      <c r="E100" s="15"/>
      <c r="F100" s="16"/>
      <c r="G100" s="17" t="s">
        <v>13</v>
      </c>
      <c r="H100" s="17" t="s">
        <v>125</v>
      </c>
      <c r="I100" s="17" t="s">
        <v>176</v>
      </c>
      <c r="J100" s="17" t="s">
        <v>25</v>
      </c>
      <c r="K100" s="18" t="s">
        <v>137</v>
      </c>
    </row>
    <row r="101" spans="1:11" s="23" customFormat="1" x14ac:dyDescent="0.25">
      <c r="A101" s="11" t="s">
        <v>186</v>
      </c>
      <c r="B101" s="12" t="s">
        <v>187</v>
      </c>
      <c r="C101" s="13"/>
      <c r="D101" s="14" t="s">
        <v>188</v>
      </c>
      <c r="E101" s="15"/>
      <c r="F101" s="16"/>
      <c r="G101" s="17" t="s">
        <v>13</v>
      </c>
      <c r="H101" s="17" t="s">
        <v>125</v>
      </c>
      <c r="I101" s="17" t="s">
        <v>176</v>
      </c>
      <c r="J101" s="17" t="s">
        <v>25</v>
      </c>
      <c r="K101" s="18" t="s">
        <v>137</v>
      </c>
    </row>
    <row r="102" spans="1:11" s="23" customFormat="1" x14ac:dyDescent="0.25">
      <c r="A102" s="11" t="s">
        <v>46</v>
      </c>
      <c r="B102" s="12" t="s">
        <v>189</v>
      </c>
      <c r="C102" s="13"/>
      <c r="D102" s="26" t="s">
        <v>165</v>
      </c>
      <c r="E102" s="15"/>
      <c r="F102" s="16"/>
      <c r="G102" s="17" t="s">
        <v>13</v>
      </c>
      <c r="H102" s="17" t="s">
        <v>125</v>
      </c>
      <c r="I102" s="17" t="s">
        <v>176</v>
      </c>
      <c r="J102" s="17" t="s">
        <v>25</v>
      </c>
      <c r="K102" s="18"/>
    </row>
    <row r="103" spans="1:11" s="23" customFormat="1" x14ac:dyDescent="0.25">
      <c r="A103" s="11" t="s">
        <v>151</v>
      </c>
      <c r="B103" s="12" t="s">
        <v>134</v>
      </c>
      <c r="C103" s="13"/>
      <c r="D103" s="14">
        <v>100</v>
      </c>
      <c r="E103" s="15"/>
      <c r="F103" s="16"/>
      <c r="G103" s="17" t="s">
        <v>13</v>
      </c>
      <c r="H103" s="17" t="s">
        <v>125</v>
      </c>
      <c r="I103" s="17" t="s">
        <v>176</v>
      </c>
      <c r="J103" s="17" t="s">
        <v>25</v>
      </c>
      <c r="K103" s="18"/>
    </row>
    <row r="104" spans="1:11" s="23" customFormat="1" x14ac:dyDescent="0.25">
      <c r="A104" s="11" t="s">
        <v>190</v>
      </c>
      <c r="B104" s="12"/>
      <c r="C104" s="13"/>
      <c r="D104" s="14">
        <v>2</v>
      </c>
      <c r="E104" s="15"/>
      <c r="F104" s="16"/>
      <c r="G104" s="17" t="s">
        <v>13</v>
      </c>
      <c r="H104" s="17" t="s">
        <v>125</v>
      </c>
      <c r="I104" s="17" t="s">
        <v>191</v>
      </c>
      <c r="J104" s="17"/>
      <c r="K104" s="18"/>
    </row>
    <row r="105" spans="1:11" s="23" customFormat="1" x14ac:dyDescent="0.25">
      <c r="A105" s="11" t="s">
        <v>192</v>
      </c>
      <c r="B105" s="12"/>
      <c r="C105" s="13"/>
      <c r="D105" s="14" t="s">
        <v>193</v>
      </c>
      <c r="E105" s="15"/>
      <c r="F105" s="16"/>
      <c r="G105" s="17" t="s">
        <v>13</v>
      </c>
      <c r="H105" s="17" t="s">
        <v>125</v>
      </c>
      <c r="I105" s="17" t="s">
        <v>191</v>
      </c>
      <c r="J105" s="17"/>
      <c r="K105" s="18"/>
    </row>
    <row r="106" spans="1:11" s="23" customFormat="1" x14ac:dyDescent="0.25">
      <c r="A106" s="11" t="s">
        <v>194</v>
      </c>
      <c r="B106" s="12"/>
      <c r="C106" s="13"/>
      <c r="D106" s="14" t="s">
        <v>195</v>
      </c>
      <c r="E106" s="15"/>
      <c r="F106" s="16"/>
      <c r="G106" s="17" t="s">
        <v>13</v>
      </c>
      <c r="H106" s="17" t="s">
        <v>125</v>
      </c>
      <c r="I106" s="17" t="s">
        <v>191</v>
      </c>
      <c r="J106" s="17"/>
      <c r="K106" s="18"/>
    </row>
    <row r="107" spans="1:11" s="23" customFormat="1" x14ac:dyDescent="0.25">
      <c r="A107" s="11" t="s">
        <v>196</v>
      </c>
      <c r="B107" s="12"/>
      <c r="C107" s="13"/>
      <c r="D107" s="14">
        <v>0</v>
      </c>
      <c r="E107" s="15"/>
      <c r="F107" s="16"/>
      <c r="G107" s="17" t="s">
        <v>13</v>
      </c>
      <c r="H107" s="17" t="s">
        <v>125</v>
      </c>
      <c r="I107" s="17" t="s">
        <v>191</v>
      </c>
      <c r="J107" s="17"/>
      <c r="K107" s="18"/>
    </row>
    <row r="108" spans="1:11" s="23" customFormat="1" x14ac:dyDescent="0.25">
      <c r="A108" s="11" t="s">
        <v>197</v>
      </c>
      <c r="B108" s="12"/>
      <c r="C108" s="13"/>
      <c r="D108" s="14">
        <v>0</v>
      </c>
      <c r="E108" s="15"/>
      <c r="F108" s="16"/>
      <c r="G108" s="17" t="s">
        <v>13</v>
      </c>
      <c r="H108" s="17" t="s">
        <v>125</v>
      </c>
      <c r="I108" s="17" t="s">
        <v>191</v>
      </c>
      <c r="J108" s="17"/>
      <c r="K108" s="18" t="s">
        <v>137</v>
      </c>
    </row>
    <row r="109" spans="1:11" s="23" customFormat="1" x14ac:dyDescent="0.25">
      <c r="A109" s="11" t="s">
        <v>198</v>
      </c>
      <c r="B109" s="12" t="s">
        <v>199</v>
      </c>
      <c r="C109" s="13"/>
      <c r="D109" s="14">
        <v>1</v>
      </c>
      <c r="E109" s="15"/>
      <c r="F109" s="16"/>
      <c r="G109" s="17" t="s">
        <v>13</v>
      </c>
      <c r="H109" s="17" t="s">
        <v>125</v>
      </c>
      <c r="I109" s="17" t="s">
        <v>191</v>
      </c>
      <c r="J109" s="17"/>
      <c r="K109" s="18"/>
    </row>
    <row r="110" spans="1:11" s="23" customFormat="1" x14ac:dyDescent="0.25">
      <c r="A110" s="11" t="s">
        <v>198</v>
      </c>
      <c r="B110" s="12" t="s">
        <v>200</v>
      </c>
      <c r="C110" s="13"/>
      <c r="D110" s="14">
        <v>1</v>
      </c>
      <c r="E110" s="15"/>
      <c r="F110" s="16"/>
      <c r="G110" s="17" t="s">
        <v>13</v>
      </c>
      <c r="H110" s="17" t="s">
        <v>125</v>
      </c>
      <c r="I110" s="17" t="s">
        <v>191</v>
      </c>
      <c r="J110" s="17"/>
      <c r="K110" s="18"/>
    </row>
    <row r="111" spans="1:11" s="23" customFormat="1" x14ac:dyDescent="0.25">
      <c r="A111" s="11" t="s">
        <v>198</v>
      </c>
      <c r="B111" s="12" t="s">
        <v>201</v>
      </c>
      <c r="C111" s="13"/>
      <c r="D111" s="14">
        <v>1</v>
      </c>
      <c r="E111" s="15"/>
      <c r="F111" s="16"/>
      <c r="G111" s="17" t="s">
        <v>13</v>
      </c>
      <c r="H111" s="17" t="s">
        <v>125</v>
      </c>
      <c r="I111" s="17" t="s">
        <v>191</v>
      </c>
      <c r="J111" s="17"/>
      <c r="K111" s="18"/>
    </row>
    <row r="112" spans="1:11" s="23" customFormat="1" x14ac:dyDescent="0.25">
      <c r="A112" s="11" t="s">
        <v>198</v>
      </c>
      <c r="B112" s="12" t="s">
        <v>202</v>
      </c>
      <c r="C112" s="13"/>
      <c r="D112" s="14">
        <v>1</v>
      </c>
      <c r="E112" s="15"/>
      <c r="F112" s="16"/>
      <c r="G112" s="17" t="s">
        <v>13</v>
      </c>
      <c r="H112" s="17" t="s">
        <v>125</v>
      </c>
      <c r="I112" s="17" t="s">
        <v>191</v>
      </c>
      <c r="J112" s="17"/>
      <c r="K112" s="18"/>
    </row>
    <row r="113" spans="1:11" s="23" customFormat="1" x14ac:dyDescent="0.25">
      <c r="A113" s="11" t="s">
        <v>203</v>
      </c>
      <c r="B113" s="12"/>
      <c r="C113" s="13"/>
      <c r="D113" s="14">
        <v>2</v>
      </c>
      <c r="E113" s="15"/>
      <c r="F113" s="16"/>
      <c r="G113" s="17" t="s">
        <v>13</v>
      </c>
      <c r="H113" s="17" t="s">
        <v>125</v>
      </c>
      <c r="I113" s="17" t="s">
        <v>191</v>
      </c>
      <c r="J113" s="17"/>
      <c r="K113" s="18"/>
    </row>
    <row r="114" spans="1:11" s="23" customFormat="1" x14ac:dyDescent="0.25">
      <c r="A114" s="11" t="s">
        <v>204</v>
      </c>
      <c r="B114" s="12" t="s">
        <v>205</v>
      </c>
      <c r="C114" s="13"/>
      <c r="D114" s="14">
        <v>0</v>
      </c>
      <c r="E114" s="15"/>
      <c r="F114" s="16"/>
      <c r="G114" s="17" t="s">
        <v>13</v>
      </c>
      <c r="H114" s="17" t="s">
        <v>125</v>
      </c>
      <c r="I114" s="17" t="s">
        <v>191</v>
      </c>
      <c r="J114" s="17"/>
      <c r="K114" s="18">
        <v>4</v>
      </c>
    </row>
    <row r="115" spans="1:11" s="23" customFormat="1" x14ac:dyDescent="0.25">
      <c r="A115" s="11"/>
      <c r="B115" s="12"/>
      <c r="C115" s="13"/>
      <c r="D115" s="14"/>
      <c r="E115" s="15"/>
      <c r="F115" s="16"/>
      <c r="G115" s="17" t="s">
        <v>13</v>
      </c>
      <c r="H115" s="17" t="s">
        <v>125</v>
      </c>
      <c r="I115" s="17" t="s">
        <v>191</v>
      </c>
      <c r="J115" s="17"/>
      <c r="K115" s="18"/>
    </row>
    <row r="116" spans="1:11" s="23" customFormat="1" x14ac:dyDescent="0.25">
      <c r="A116" s="11" t="s">
        <v>206</v>
      </c>
      <c r="B116" s="12" t="s">
        <v>205</v>
      </c>
      <c r="C116" s="13"/>
      <c r="D116" s="14">
        <v>1</v>
      </c>
      <c r="E116" s="15"/>
      <c r="F116" s="16"/>
      <c r="G116" s="17" t="s">
        <v>13</v>
      </c>
      <c r="H116" s="17" t="s">
        <v>125</v>
      </c>
      <c r="I116" s="17" t="s">
        <v>207</v>
      </c>
      <c r="J116" s="17"/>
      <c r="K116" s="18"/>
    </row>
    <row r="117" spans="1:11" s="23" customFormat="1" x14ac:dyDescent="0.25">
      <c r="A117" s="11" t="s">
        <v>208</v>
      </c>
      <c r="B117" s="12"/>
      <c r="C117" s="13"/>
      <c r="D117" s="14">
        <v>2</v>
      </c>
      <c r="E117" s="15"/>
      <c r="F117" s="16"/>
      <c r="G117" s="17" t="s">
        <v>13</v>
      </c>
      <c r="H117" s="17" t="s">
        <v>25</v>
      </c>
      <c r="I117" s="17" t="s">
        <v>207</v>
      </c>
      <c r="J117" s="17"/>
      <c r="K117" s="18"/>
    </row>
    <row r="118" spans="1:11" s="23" customFormat="1" x14ac:dyDescent="0.25">
      <c r="A118" s="11" t="s">
        <v>209</v>
      </c>
      <c r="B118" s="12" t="s">
        <v>205</v>
      </c>
      <c r="C118" s="13"/>
      <c r="D118" s="14">
        <v>1</v>
      </c>
      <c r="E118" s="15"/>
      <c r="F118" s="16"/>
      <c r="G118" s="17" t="s">
        <v>13</v>
      </c>
      <c r="H118" s="17" t="s">
        <v>125</v>
      </c>
      <c r="I118" s="17" t="s">
        <v>207</v>
      </c>
      <c r="J118" s="17"/>
      <c r="K118" s="18"/>
    </row>
    <row r="119" spans="1:11" s="23" customFormat="1" x14ac:dyDescent="0.25">
      <c r="A119" s="11" t="s">
        <v>210</v>
      </c>
      <c r="B119" s="12"/>
      <c r="C119" s="13"/>
      <c r="D119" s="14">
        <v>0</v>
      </c>
      <c r="E119" s="15"/>
      <c r="F119" s="16"/>
      <c r="G119" s="17" t="s">
        <v>13</v>
      </c>
      <c r="H119" s="17" t="s">
        <v>125</v>
      </c>
      <c r="I119" s="17" t="s">
        <v>207</v>
      </c>
      <c r="J119" s="17"/>
      <c r="K119" s="18"/>
    </row>
    <row r="120" spans="1:11" s="23" customFormat="1" x14ac:dyDescent="0.25">
      <c r="A120" s="11" t="s">
        <v>211</v>
      </c>
      <c r="B120" s="12" t="s">
        <v>212</v>
      </c>
      <c r="C120" s="13"/>
      <c r="D120" s="14">
        <v>1</v>
      </c>
      <c r="E120" s="15"/>
      <c r="F120" s="16"/>
      <c r="G120" s="17" t="s">
        <v>13</v>
      </c>
      <c r="H120" s="17" t="s">
        <v>125</v>
      </c>
      <c r="I120" s="17" t="s">
        <v>207</v>
      </c>
      <c r="J120" s="17"/>
      <c r="K120" s="18"/>
    </row>
    <row r="121" spans="1:11" s="23" customFormat="1" x14ac:dyDescent="0.25">
      <c r="A121" s="11" t="s">
        <v>211</v>
      </c>
      <c r="B121" s="12" t="s">
        <v>213</v>
      </c>
      <c r="C121" s="13"/>
      <c r="D121" s="14">
        <v>1</v>
      </c>
      <c r="E121" s="15"/>
      <c r="F121" s="16"/>
      <c r="G121" s="17" t="s">
        <v>13</v>
      </c>
      <c r="H121" s="17" t="s">
        <v>125</v>
      </c>
      <c r="I121" s="17" t="s">
        <v>207</v>
      </c>
      <c r="J121" s="17"/>
      <c r="K121" s="18"/>
    </row>
    <row r="122" spans="1:11" s="23" customFormat="1" x14ac:dyDescent="0.25">
      <c r="A122" s="11" t="s">
        <v>214</v>
      </c>
      <c r="B122" s="12"/>
      <c r="C122" s="13"/>
      <c r="D122" s="14">
        <v>1</v>
      </c>
      <c r="E122" s="15"/>
      <c r="F122" s="16"/>
      <c r="G122" s="17" t="s">
        <v>13</v>
      </c>
      <c r="H122" s="17" t="s">
        <v>125</v>
      </c>
      <c r="I122" s="17" t="s">
        <v>207</v>
      </c>
      <c r="J122" s="17"/>
      <c r="K122" s="18"/>
    </row>
    <row r="123" spans="1:11" s="23" customFormat="1" x14ac:dyDescent="0.25">
      <c r="A123" s="11" t="s">
        <v>215</v>
      </c>
      <c r="B123" s="12"/>
      <c r="C123" s="13"/>
      <c r="D123" s="14">
        <v>1</v>
      </c>
      <c r="E123" s="15"/>
      <c r="F123" s="16"/>
      <c r="G123" s="17" t="s">
        <v>13</v>
      </c>
      <c r="H123" s="17" t="s">
        <v>125</v>
      </c>
      <c r="I123" s="17" t="s">
        <v>207</v>
      </c>
      <c r="J123" s="17"/>
      <c r="K123" s="18"/>
    </row>
    <row r="124" spans="1:11" s="23" customFormat="1" x14ac:dyDescent="0.25">
      <c r="A124" s="11" t="s">
        <v>216</v>
      </c>
      <c r="B124" s="12"/>
      <c r="C124" s="13"/>
      <c r="D124" s="14">
        <v>1</v>
      </c>
      <c r="E124" s="15"/>
      <c r="F124" s="16"/>
      <c r="G124" s="17" t="s">
        <v>13</v>
      </c>
      <c r="H124" s="17" t="s">
        <v>125</v>
      </c>
      <c r="I124" s="17" t="s">
        <v>207</v>
      </c>
      <c r="J124" s="17"/>
      <c r="K124" s="18"/>
    </row>
    <row r="125" spans="1:11" s="23" customFormat="1" x14ac:dyDescent="0.25">
      <c r="A125" s="11" t="s">
        <v>217</v>
      </c>
      <c r="B125" s="12"/>
      <c r="C125" s="13"/>
      <c r="D125" s="14">
        <v>2</v>
      </c>
      <c r="E125" s="15"/>
      <c r="F125" s="16"/>
      <c r="G125" s="17" t="s">
        <v>13</v>
      </c>
      <c r="H125" s="17" t="s">
        <v>125</v>
      </c>
      <c r="I125" s="17" t="s">
        <v>207</v>
      </c>
      <c r="J125" s="17"/>
      <c r="K125" s="18"/>
    </row>
    <row r="126" spans="1:11" s="23" customFormat="1" x14ac:dyDescent="0.25">
      <c r="A126" s="11" t="s">
        <v>218</v>
      </c>
      <c r="B126" s="12" t="s">
        <v>219</v>
      </c>
      <c r="C126" s="21"/>
      <c r="D126" s="14">
        <v>2</v>
      </c>
      <c r="E126" s="15"/>
      <c r="F126" s="16"/>
      <c r="G126" s="17" t="s">
        <v>13</v>
      </c>
      <c r="H126" s="17" t="s">
        <v>92</v>
      </c>
      <c r="I126" s="17" t="s">
        <v>220</v>
      </c>
      <c r="J126" s="17"/>
      <c r="K126" s="18"/>
    </row>
    <row r="127" spans="1:11" s="23" customFormat="1" x14ac:dyDescent="0.25">
      <c r="A127" s="11" t="s">
        <v>218</v>
      </c>
      <c r="B127" s="12" t="s">
        <v>219</v>
      </c>
      <c r="C127" s="21"/>
      <c r="D127" s="14">
        <v>1</v>
      </c>
      <c r="E127" s="15"/>
      <c r="F127" s="16"/>
      <c r="G127" s="17" t="s">
        <v>13</v>
      </c>
      <c r="H127" s="17" t="s">
        <v>62</v>
      </c>
      <c r="I127" s="17" t="s">
        <v>220</v>
      </c>
      <c r="J127" s="17"/>
      <c r="K127" s="18"/>
    </row>
    <row r="128" spans="1:11" s="23" customFormat="1" x14ac:dyDescent="0.25">
      <c r="A128" s="11" t="s">
        <v>218</v>
      </c>
      <c r="B128" s="12" t="s">
        <v>219</v>
      </c>
      <c r="C128" s="21"/>
      <c r="D128" s="14">
        <v>2</v>
      </c>
      <c r="E128" s="15"/>
      <c r="F128" s="16"/>
      <c r="G128" s="17" t="s">
        <v>13</v>
      </c>
      <c r="H128" s="17"/>
      <c r="I128" s="17" t="s">
        <v>220</v>
      </c>
      <c r="J128" s="17" t="s">
        <v>25</v>
      </c>
      <c r="K128" s="18"/>
    </row>
    <row r="129" spans="1:16" collapsed="1" x14ac:dyDescent="0.25">
      <c r="A129" s="11" t="s">
        <v>169</v>
      </c>
      <c r="B129" s="12"/>
      <c r="C129" s="13"/>
      <c r="D129" s="14"/>
      <c r="E129" s="15"/>
      <c r="F129" s="16"/>
      <c r="G129" s="17" t="s">
        <v>13</v>
      </c>
      <c r="H129" s="17" t="s">
        <v>25</v>
      </c>
      <c r="I129" s="17"/>
      <c r="J129" s="17"/>
      <c r="K129" s="18"/>
      <c r="L129" s="23"/>
      <c r="M129" s="23"/>
      <c r="N129" s="23"/>
      <c r="O129" s="23"/>
      <c r="P129" s="23"/>
    </row>
  </sheetData>
  <autoFilter ref="A1:L129" xr:uid="{8DD6A0DD-1C99-4EEF-A5A7-51175742C6A2}"/>
  <conditionalFormatting sqref="G2:G129">
    <cfRule type="expression" dxfId="4" priority="3" stopIfTrue="1">
      <formula>NOT(EXACT(G2,"DRAPPES"))</formula>
    </cfRule>
  </conditionalFormatting>
  <conditionalFormatting sqref="K2:K129">
    <cfRule type="expression" dxfId="3" priority="2">
      <formula>NOT(ISBLANK(K2))</formula>
    </cfRule>
  </conditionalFormatting>
  <conditionalFormatting sqref="C2:C129">
    <cfRule type="expression" dxfId="2" priority="4" stopIfTrue="1">
      <formula>IF(C2&lt;&gt;0,IF(J2&lt;&gt;0,1,0))</formula>
    </cfRule>
    <cfRule type="expression" dxfId="1" priority="5" stopIfTrue="1">
      <formula>NOT(EXACT(C2,""))</formula>
    </cfRule>
  </conditionalFormatting>
  <conditionalFormatting sqref="J2:J129">
    <cfRule type="expression" dxfId="0" priority="1">
      <formula>NOT(ISBLANK(J2))</formula>
    </cfRule>
  </conditionalFormatting>
  <dataValidations count="1">
    <dataValidation type="list" allowBlank="1" showInputMessage="1" sqref="J26:J28 J36:J39 J42 H36:H45 H65:H129 J65:J129 H47:H63 J2 J6:J17 J47:J63 H2:H17" xr:uid="{35A72C18-6B6B-49AA-B145-613F8A26A7D2}">
      <formula1>prenom_nom</formula1>
    </dataValidation>
  </dataValidations>
  <pageMargins left="0.27559055118110237" right="0.19685039370078741" top="0.70866141732283472" bottom="0.35433070866141736" header="0.15748031496062992" footer="0.11811023622047245"/>
  <pageSetup paperSize="9" scale="63" fitToWidth="3" orientation="portrait" cellComments="asDisplayed" horizontalDpi="360" verticalDpi="360" r:id="rId1"/>
  <headerFooter alignWithMargins="0">
    <oddHeader>&amp;L&amp;"Calisto MT,Italique"David SOL&amp;C&amp;14DRAPPES
Gestion des bouteilles\&amp;A&amp;R&amp;8imp. : &amp;D
&amp;T</oddHeader>
    <oddFooter>&amp;L&amp;12&amp;Z&amp;F\&amp;A&amp;R&amp;12&amp;P/&amp;N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matériel</vt:lpstr>
      <vt:lpstr>matériel!mat_cat_stock</vt:lpstr>
      <vt:lpstr>matériel!mat_choix</vt:lpstr>
      <vt:lpstr>matériel!mat_intitule1</vt:lpstr>
      <vt:lpstr>matériel!mat_intitule2</vt:lpstr>
      <vt:lpstr>matériel!mat_responsable</vt:lpstr>
      <vt:lpstr>matériel!mat_X</vt:lpstr>
      <vt:lpstr>matériel!materiel</vt:lpstr>
      <vt:lpstr>matériel!Zone_d_impression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2019-10-19T17:30:20Z</dcterms:created>
  <dcterms:modified xsi:type="dcterms:W3CDTF">2019-10-19T17:33:26Z</dcterms:modified>
</cp:coreProperties>
</file>